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FINANCE\Financial Statements Analysis\2021\2021-09\ER_Q3_21\"/>
    </mc:Choice>
  </mc:AlternateContent>
  <bookViews>
    <workbookView xWindow="210" yWindow="555" windowWidth="20610" windowHeight="9405" firstSheet="1" activeTab="6"/>
  </bookViews>
  <sheets>
    <sheet name="Stainless &amp; Electrical Steel" sheetId="13" r:id="rId1"/>
    <sheet name="Services &amp; Solutions" sheetId="14" r:id="rId2"/>
    <sheet name="Alloys &amp; Specialties" sheetId="15" r:id="rId3"/>
    <sheet name="Adjustment" sheetId="16" r:id="rId4"/>
    <sheet name="P&amp;L" sheetId="12" r:id="rId5"/>
    <sheet name="CashFlow" sheetId="11" r:id="rId6"/>
    <sheet name="Balance Sheet" sheetId="10" r:id="rId7"/>
    <sheet name="Definition" sheetId="17" r:id="rId8"/>
  </sheets>
  <definedNames>
    <definedName name="DB_currency">#N/A</definedName>
    <definedName name="DB_Metric">#N/A</definedName>
    <definedName name="DB_Product">#N/A</definedName>
    <definedName name="DB_TotalValues">#N/A</definedName>
    <definedName name="DB_Unit">#N/A</definedName>
  </definedNames>
  <calcPr calcId="162913"/>
</workbook>
</file>

<file path=xl/calcChain.xml><?xml version="1.0" encoding="utf-8"?>
<calcChain xmlns="http://schemas.openxmlformats.org/spreadsheetml/2006/main">
  <c r="CF33" i="15" l="1"/>
  <c r="CF30" i="15"/>
  <c r="CF26" i="15"/>
  <c r="CF25" i="15"/>
  <c r="CF21" i="15"/>
  <c r="CF19" i="15"/>
  <c r="CF37" i="15" s="1"/>
  <c r="CF17" i="15"/>
  <c r="CF16" i="15"/>
  <c r="CF12" i="15"/>
  <c r="CF8" i="15"/>
  <c r="CF15" i="15" s="1"/>
  <c r="CF4" i="15"/>
  <c r="CF9" i="15" s="1"/>
  <c r="CF10" i="15" s="1"/>
  <c r="CF5" i="15" l="1"/>
  <c r="CF34" i="15"/>
  <c r="CF23" i="15"/>
  <c r="CF28" i="15" s="1"/>
  <c r="CF38" i="15" l="1"/>
  <c r="CF35" i="15"/>
</calcChain>
</file>

<file path=xl/sharedStrings.xml><?xml version="1.0" encoding="utf-8"?>
<sst xmlns="http://schemas.openxmlformats.org/spreadsheetml/2006/main" count="1460" uniqueCount="219">
  <si>
    <t>Change</t>
  </si>
  <si>
    <t>n/a</t>
  </si>
  <si>
    <t>Sales</t>
  </si>
  <si>
    <t>Margin and Ratio</t>
  </si>
  <si>
    <t>Steel Shipment</t>
  </si>
  <si>
    <t>Steel products &amp; Other</t>
  </si>
  <si>
    <t>Steel Shipment total</t>
  </si>
  <si>
    <t>Sales Other &amp; Elimination</t>
  </si>
  <si>
    <t>Sales total</t>
  </si>
  <si>
    <t xml:space="preserve"> - Operating margin %</t>
  </si>
  <si>
    <t>Dividends paid</t>
  </si>
  <si>
    <t>Cash &amp; cash equivalents</t>
  </si>
  <si>
    <t>Shareholders' equity</t>
  </si>
  <si>
    <t>Current assets &amp; working capital</t>
  </si>
  <si>
    <t>Non current assets</t>
  </si>
  <si>
    <t>Group share</t>
  </si>
  <si>
    <t>Non current liabilities</t>
  </si>
  <si>
    <t>Interest bearing liabilities</t>
  </si>
  <si>
    <t>Shipment (000t)</t>
  </si>
  <si>
    <t>Depreciation and amortisation</t>
  </si>
  <si>
    <t xml:space="preserve">Sales </t>
  </si>
  <si>
    <t xml:space="preserve">Operating margin (%) </t>
  </si>
  <si>
    <t>Steel Shipment (000t)</t>
  </si>
  <si>
    <t>Steel products</t>
  </si>
  <si>
    <t xml:space="preserve">Depreciation and impairment </t>
  </si>
  <si>
    <t>Depreciation &amp; impairment Other &amp; Elimination</t>
  </si>
  <si>
    <t>H1 2010</t>
  </si>
  <si>
    <t>Impairment</t>
  </si>
  <si>
    <t>Steel Shipment A&amp;S</t>
  </si>
  <si>
    <t>Sales A&amp;S</t>
  </si>
  <si>
    <t>Sales S&amp;S</t>
  </si>
  <si>
    <t>Depreciation &amp; impairment A&amp;S</t>
  </si>
  <si>
    <t>Depreciation &amp; impairment S&amp;S</t>
  </si>
  <si>
    <t>Amount receivable under cash-pooling arrangement</t>
  </si>
  <si>
    <t>ArcelorMittal tax indemnification</t>
  </si>
  <si>
    <t>Other &amp; Adjustment</t>
  </si>
  <si>
    <t>CAPEX</t>
  </si>
  <si>
    <t>CAPEX A&amp;S</t>
  </si>
  <si>
    <t>CAPEX S&amp;S</t>
  </si>
  <si>
    <t>CAPEX Other &amp; Elimination</t>
  </si>
  <si>
    <t>Working capital</t>
  </si>
  <si>
    <t>Q3 2010</t>
  </si>
  <si>
    <t>H2 2010</t>
  </si>
  <si>
    <t>Q4 2010</t>
  </si>
  <si>
    <t>Steel Shipment S&amp;E</t>
  </si>
  <si>
    <t>Sales S&amp;E</t>
  </si>
  <si>
    <t>Depreciation &amp; impairment S&amp;E</t>
  </si>
  <si>
    <t>CAPEX S&amp;E</t>
  </si>
  <si>
    <t>2010 Proforma</t>
  </si>
  <si>
    <t>Loans under cash pooling arrangements (net)</t>
  </si>
  <si>
    <t>Other financing activities (net)</t>
  </si>
  <si>
    <t>Steel Shipment S&amp;S</t>
  </si>
  <si>
    <t>Depreciation and impairment</t>
  </si>
  <si>
    <t>Non-controlling interests</t>
  </si>
  <si>
    <t>Operating income / (loss)</t>
  </si>
  <si>
    <t>Current liabilities (excluding trade payables)</t>
  </si>
  <si>
    <t>Inventories, trade receivables &amp; trade payables (OWC)</t>
  </si>
  <si>
    <t>Deferred employee benefits</t>
  </si>
  <si>
    <t xml:space="preserve">Adj. EBITDA </t>
  </si>
  <si>
    <t xml:space="preserve">Adj. EBITDA Margin (%) </t>
  </si>
  <si>
    <t>Adj. EBITDA S&amp;E</t>
  </si>
  <si>
    <t>Adj. EBITDA A&amp;S</t>
  </si>
  <si>
    <t>Adj. EBITDA S&amp;S</t>
  </si>
  <si>
    <t>Adj. EBITDA Other &amp; Elimination</t>
  </si>
  <si>
    <t>Adj. EBITDA total</t>
  </si>
  <si>
    <t>Adj. EBITDA</t>
  </si>
  <si>
    <t xml:space="preserve"> - Adj. EBITDA margin %</t>
  </si>
  <si>
    <t>Operating income / (loss) S&amp;E</t>
  </si>
  <si>
    <t>Operating income / (loss) A&amp;S</t>
  </si>
  <si>
    <t>Operating income / (loss) S&amp;S</t>
  </si>
  <si>
    <t>Operating income / (loss) Other &amp; Elimination</t>
  </si>
  <si>
    <t>Operating Income / (loss)</t>
  </si>
  <si>
    <t>Net income / (loss)</t>
  </si>
  <si>
    <t>Income / (loss) before taxes and non-controlling interests</t>
  </si>
  <si>
    <t>Income / (loss) before non-controlling interests</t>
  </si>
  <si>
    <t>Changes in working capital</t>
  </si>
  <si>
    <t>Borrowings / (repayments) under cash pooling arrangements (net)</t>
  </si>
  <si>
    <t>Proceed / (payments) from payable to banks and long term debt</t>
  </si>
  <si>
    <t>Net cash provided by / (used in) operating activities</t>
  </si>
  <si>
    <t>Change in cash and cash equivalents</t>
  </si>
  <si>
    <t>Investments &amp; Other</t>
  </si>
  <si>
    <t>Provisions and other</t>
  </si>
  <si>
    <t xml:space="preserve"> - Effective tax rate %</t>
  </si>
  <si>
    <t>EBITDA</t>
  </si>
  <si>
    <t>EBITDA S&amp;E</t>
  </si>
  <si>
    <t>EBITDA A&amp;S</t>
  </si>
  <si>
    <t>EBITDA S&amp;S</t>
  </si>
  <si>
    <t>EBITDA Other &amp; Elimination</t>
  </si>
  <si>
    <t>EBITDA total</t>
  </si>
  <si>
    <t>Depreciation &amp; impairment total</t>
  </si>
  <si>
    <t>Net Cash provided by / (used in) investing activities</t>
  </si>
  <si>
    <t>Net cash (used in) / provided by financing activities</t>
  </si>
  <si>
    <t>Effect of exchange rate changes</t>
  </si>
  <si>
    <t>Q1 2013</t>
  </si>
  <si>
    <t>Q2 2013</t>
  </si>
  <si>
    <t>H1 2013</t>
  </si>
  <si>
    <t>Q3 2013</t>
  </si>
  <si>
    <t>H2 2013</t>
  </si>
  <si>
    <t>Q4 2013</t>
  </si>
  <si>
    <t>Q1 2014</t>
  </si>
  <si>
    <t>Property, plant and equipment (incl. Biological assets) (PPE)</t>
  </si>
  <si>
    <t>H1 2014</t>
  </si>
  <si>
    <t>Q2 2014</t>
  </si>
  <si>
    <t>Q3 2014</t>
  </si>
  <si>
    <t>Purchase of treasury stock</t>
  </si>
  <si>
    <t>H2 2014</t>
  </si>
  <si>
    <t>Q4 2014</t>
  </si>
  <si>
    <t>Q1 2015</t>
  </si>
  <si>
    <t>H1 2015</t>
  </si>
  <si>
    <t>Q2 2015</t>
  </si>
  <si>
    <t>Purchase of property, plant &amp; equipment, intangible assets and biological assets (CAPEX)</t>
  </si>
  <si>
    <t>Q3 2015</t>
  </si>
  <si>
    <t>H2 2015</t>
  </si>
  <si>
    <t>Q4 2015</t>
  </si>
  <si>
    <t>Q1 2016</t>
  </si>
  <si>
    <t>** Definition of Free cash-flow has been changed starting Q2 2015  from "Cash-flow from operation less CAPEX" into "Cash-flow from operations less cash-flow used in investing activities".</t>
  </si>
  <si>
    <t>Free cash-flow ** (Cash-flow from operations less cash-flow used in investing activities)</t>
  </si>
  <si>
    <t>H1 2016</t>
  </si>
  <si>
    <t>Q2 2016</t>
  </si>
  <si>
    <t>Q3 2016</t>
  </si>
  <si>
    <t>H2 2016</t>
  </si>
  <si>
    <t>Q4 2016</t>
  </si>
  <si>
    <t>Liabilities held for sale</t>
  </si>
  <si>
    <t>Assets held for sale</t>
  </si>
  <si>
    <t>Income tax (expense) / benefit</t>
  </si>
  <si>
    <t>Q1 2017</t>
  </si>
  <si>
    <t>Other investing activities (net)</t>
  </si>
  <si>
    <t>Goodwill and intangible assets</t>
  </si>
  <si>
    <t>Invested Capital (Goodwill+Intangible assets+PPE+OWC)</t>
  </si>
  <si>
    <t>Other liabilities</t>
  </si>
  <si>
    <t>H1 2017</t>
  </si>
  <si>
    <t>Q2 2017</t>
  </si>
  <si>
    <t>Exceptional items**</t>
  </si>
  <si>
    <t>Exceptional items S&amp;E</t>
  </si>
  <si>
    <t>Exceptional items A&amp;S</t>
  </si>
  <si>
    <t>Exceptional items S&amp;S</t>
  </si>
  <si>
    <t>Exceptional items Other &amp; Elimination</t>
  </si>
  <si>
    <t>Exceptional items consists of</t>
  </si>
  <si>
    <t>Q3 2017</t>
  </si>
  <si>
    <t xml:space="preserve"> (i) inventory write-downs equal to or exceeding 10% of total related inventories values before write-down at the considered quarter end </t>
  </si>
  <si>
    <t>Adjusted EBITDA is defined as operating income plus depreciation, amortization and impairment expenses and exceptional items</t>
  </si>
  <si>
    <t>(EURm)</t>
  </si>
  <si>
    <t>Q4 2017</t>
  </si>
  <si>
    <t>H2 2017</t>
  </si>
  <si>
    <t xml:space="preserve">Selling price (EUR/t) </t>
  </si>
  <si>
    <t>P&amp;L (EURm)</t>
  </si>
  <si>
    <t>Adj. EBITDA per ton (EUR/t)</t>
  </si>
  <si>
    <t xml:space="preserve">Operating income / (loss) per ton (EUR/t) </t>
  </si>
  <si>
    <t xml:space="preserve"> (ii) restructuring charges/(gains) equal to or exceeding EUR 10 million for the considered quarter</t>
  </si>
  <si>
    <t xml:space="preserve"> (iii) capital loss/(gain) on asset disposals equal to or exceeding EUR 10 million for the considered quarter</t>
  </si>
  <si>
    <t xml:space="preserve"> (iv) other non-recurring items equal to or exceeding EUR 10 million for the considered quarter</t>
  </si>
  <si>
    <t>H1 2011</t>
  </si>
  <si>
    <t>H2 2011</t>
  </si>
  <si>
    <t>H1 2012</t>
  </si>
  <si>
    <t>H2 2012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</si>
  <si>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</si>
  <si>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</si>
  <si>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</si>
  <si>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</si>
  <si>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</si>
  <si>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</si>
  <si>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</si>
  <si>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</si>
  <si>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** See Definition</t>
  </si>
  <si>
    <t>Stainless and Electrical Steel (S&amp;E) *</t>
  </si>
  <si>
    <t>Services and Solutions (S&amp;S) *</t>
  </si>
  <si>
    <t>Alloys and Specialties (A&amp;S) *</t>
  </si>
  <si>
    <t>Adjustment *</t>
  </si>
  <si>
    <t>Exceptional items total **</t>
  </si>
  <si>
    <t>CONSOLIDATED STATEMENTS OF OPERATIONS *</t>
  </si>
  <si>
    <t>CONSOLIDATED STATEMENTS OF CASH FLOWS *</t>
  </si>
  <si>
    <t>CONSOLIDATED STATEMENTS OF FINANCIAL POSITION *</t>
  </si>
  <si>
    <t>Net financial debt / (Net Cash)</t>
  </si>
  <si>
    <t>Income / (loss) from other investments</t>
  </si>
  <si>
    <t>* Unaudited indicative information converted into EUR from Aperam Model in USD for the period 2007-2017. In case of inconsistency between Aperam Model in USD and Aperam Model in EUR, Aperam Model in USD prevails.</t>
  </si>
  <si>
    <t>2017</t>
  </si>
  <si>
    <t>Q1 2018</t>
  </si>
  <si>
    <t>H1 2018</t>
  </si>
  <si>
    <t>Q2 2018</t>
  </si>
  <si>
    <t>2014 ***</t>
  </si>
  <si>
    <t>*** Results from sale of electricity in Brazil have been excluded from Adjusted EBITDA</t>
  </si>
  <si>
    <t>H1 2014 ***</t>
  </si>
  <si>
    <t>H2 2014 ***</t>
  </si>
  <si>
    <t>Q1 2014 ***</t>
  </si>
  <si>
    <t>Q2 2014 ***</t>
  </si>
  <si>
    <t>Q3 2014 ***</t>
  </si>
  <si>
    <t>Q4 2014 ***</t>
  </si>
  <si>
    <t>Q3 2018</t>
  </si>
  <si>
    <t>Basic Earnings per Share</t>
  </si>
  <si>
    <t>Diluted Earnings per Share</t>
  </si>
  <si>
    <t>2018</t>
  </si>
  <si>
    <t>H2 2018</t>
  </si>
  <si>
    <t>Q4 2018</t>
  </si>
  <si>
    <t>Q1 2019</t>
  </si>
  <si>
    <t>Other assets</t>
  </si>
  <si>
    <t>H1 2019</t>
  </si>
  <si>
    <t>Q2 2019</t>
  </si>
  <si>
    <t>Q3 2019</t>
  </si>
  <si>
    <t>Income tax (paid) / refund</t>
  </si>
  <si>
    <t xml:space="preserve">Interest paid, (net) </t>
  </si>
  <si>
    <t>2019</t>
  </si>
  <si>
    <t>H2 2019</t>
  </si>
  <si>
    <t>Q4 2019</t>
  </si>
  <si>
    <t>Other operating activities, (net)</t>
  </si>
  <si>
    <t>Financing costs</t>
  </si>
  <si>
    <t>Q1 2020</t>
  </si>
  <si>
    <t>H1 2020</t>
  </si>
  <si>
    <t>Q2 2020</t>
  </si>
  <si>
    <t>Q3 2020</t>
  </si>
  <si>
    <t>H2 2020</t>
  </si>
  <si>
    <t>Q4 2020</t>
  </si>
  <si>
    <t>2020</t>
  </si>
  <si>
    <t>Q1 2021</t>
  </si>
  <si>
    <t>2021-03</t>
  </si>
  <si>
    <t>H1 2021</t>
  </si>
  <si>
    <t>Q2 2021</t>
  </si>
  <si>
    <t>2021-06</t>
  </si>
  <si>
    <t>Q3 2021</t>
  </si>
  <si>
    <t>2021-09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</si>
</sst>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0.0%"/>
    <numFmt numFmtId="166" formatCode="_(* #,##0.00_);_(* \(#,##0.00\);_(* &quot;-&quot;_);_(@_)"/>
    <numFmt numFmtId="167" formatCode="_-* #,##0_-;\-* #,##0_-;_-* &quot;-&quot;??_-;_-@_-"/>
    <numFmt numFmtId="168" formatCode="_(* #,##0.0_);_(* \(#,##0.0\);_(* &quot;-&quot;_);_(@_)"/>
  </numFmts>
  <fonts count="21" x14ac:knownFonts="1">
    <font>
      <sz val="10"/>
      <color rgb="FF000000"/>
      <name val="Arial"/>
    </font>
    <font>
      <sz val="8"/>
      <color rgb="FF333333"/>
      <name val="Arial"/>
      <family val="2"/>
    </font>
    <font>
      <sz val="10"/>
      <color rgb="FF333333"/>
      <name val="Arial"/>
      <family val="2"/>
    </font>
    <font>
      <b/>
      <sz val="8"/>
      <color rgb="FF333333"/>
      <name val="Arial"/>
      <family val="2"/>
    </font>
    <font>
      <b/>
      <sz val="10"/>
      <color rgb="FF333333"/>
      <name val="Arial"/>
      <family val="2"/>
    </font>
    <font>
      <u/>
      <sz val="8"/>
      <color rgb="FF333333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3366F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9" fillId="0" borderId="0"/>
  </cellStyleXfs>
  <cellXfs count="81">
    <xf numFmtId="0" fontId="0" fillId="0" borderId="0" xfId="0"/>
    <xf numFmtId="0" fontId="4" fillId="0" borderId="0" xfId="0" applyFont="1" applyFill="1" applyAlignment="1"/>
    <xf numFmtId="0" fontId="2" fillId="0" borderId="0" xfId="0" applyFont="1" applyFill="1" applyAlignment="1"/>
    <xf numFmtId="0" fontId="0" fillId="0" borderId="0" xfId="0" applyFill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Fill="1" applyAlignment="1"/>
    <xf numFmtId="164" fontId="1" fillId="0" borderId="0" xfId="0" applyNumberFormat="1" applyFont="1" applyFill="1" applyAlignment="1"/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/>
    <xf numFmtId="0" fontId="1" fillId="0" borderId="0" xfId="0" applyFont="1" applyFill="1" applyAlignment="1"/>
    <xf numFmtId="9" fontId="1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/>
    <xf numFmtId="0" fontId="1" fillId="0" borderId="1" xfId="0" applyFont="1" applyFill="1" applyBorder="1" applyAlignment="1"/>
    <xf numFmtId="9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/>
    <xf numFmtId="1" fontId="1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5" fontId="1" fillId="0" borderId="0" xfId="0" applyNumberFormat="1" applyFont="1" applyFill="1" applyAlignment="1"/>
    <xf numFmtId="0" fontId="5" fillId="0" borderId="0" xfId="0" applyFont="1" applyFill="1" applyAlignment="1"/>
    <xf numFmtId="9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/>
    <xf numFmtId="0" fontId="15" fillId="0" borderId="0" xfId="0" applyFont="1" applyFill="1" applyAlignment="1"/>
    <xf numFmtId="0" fontId="9" fillId="0" borderId="1" xfId="0" applyFont="1" applyFill="1" applyBorder="1" applyAlignment="1"/>
    <xf numFmtId="164" fontId="7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18" fillId="0" borderId="0" xfId="1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/>
    <xf numFmtId="0" fontId="7" fillId="0" borderId="0" xfId="0" applyFont="1" applyFill="1"/>
    <xf numFmtId="164" fontId="10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/>
    <xf numFmtId="0" fontId="3" fillId="0" borderId="0" xfId="0" applyFont="1" applyFill="1" applyAlignment="1"/>
    <xf numFmtId="3" fontId="2" fillId="0" borderId="0" xfId="0" applyNumberFormat="1" applyFont="1" applyFill="1" applyAlignment="1"/>
    <xf numFmtId="164" fontId="8" fillId="0" borderId="0" xfId="0" applyNumberFormat="1" applyFont="1" applyFill="1" applyAlignment="1"/>
    <xf numFmtId="164" fontId="7" fillId="0" borderId="0" xfId="0" applyNumberFormat="1" applyFont="1" applyFill="1" applyAlignment="1"/>
    <xf numFmtId="164" fontId="8" fillId="0" borderId="0" xfId="0" applyNumberFormat="1" applyFont="1" applyFill="1" applyAlignment="1">
      <alignment horizontal="left"/>
    </xf>
    <xf numFmtId="0" fontId="9" fillId="0" borderId="0" xfId="0" applyFont="1" applyFill="1" applyAlignment="1"/>
    <xf numFmtId="9" fontId="9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/>
    <xf numFmtId="164" fontId="10" fillId="0" borderId="0" xfId="0" applyNumberFormat="1" applyFont="1" applyFill="1" applyAlignment="1">
      <alignment horizontal="left"/>
    </xf>
    <xf numFmtId="165" fontId="9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/>
    <xf numFmtId="164" fontId="8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/>
    <xf numFmtId="164" fontId="13" fillId="0" borderId="0" xfId="0" applyNumberFormat="1" applyFont="1" applyFill="1" applyAlignment="1"/>
    <xf numFmtId="164" fontId="8" fillId="0" borderId="1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/>
    <xf numFmtId="166" fontId="8" fillId="0" borderId="0" xfId="0" applyNumberFormat="1" applyFont="1" applyFill="1" applyAlignment="1"/>
    <xf numFmtId="166" fontId="8" fillId="0" borderId="0" xfId="0" applyNumberFormat="1" applyFont="1" applyFill="1" applyAlignment="1">
      <alignment horizontal="right"/>
    </xf>
    <xf numFmtId="166" fontId="20" fillId="0" borderId="0" xfId="0" applyNumberFormat="1" applyFont="1" applyFill="1" applyBorder="1" applyAlignment="1">
      <alignment horizontal="right"/>
    </xf>
  </cellXfs>
  <cellStyles count="3">
    <cellStyle name="Normal" xfId="0" builtinId="0"/>
    <cellStyle name="Normal 2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J75"/>
  <sheetViews>
    <sheetView showGridLines="0" workbookViewId="0">
      <pane xSplit="1" topLeftCell="BR1" activePane="topRight" state="frozen"/>
      <selection pane="topRight" activeCell="CH4" sqref="CH4"/>
    </sheetView>
  </sheetViews>
  <sheetFormatPr defaultColWidth="9.140625" defaultRowHeight="12.75" x14ac:dyDescent="0.2"/>
  <cols>
    <col min="1" max="1" width="34.140625" style="2" customWidth="1"/>
    <col min="2" max="15" width="7" style="2" customWidth="1"/>
    <col min="16" max="16" width="6.7109375" style="2" customWidth="1"/>
    <col min="17" max="39" width="7" style="2" customWidth="1"/>
    <col min="40" max="40" width="6.7109375" style="2" customWidth="1"/>
    <col min="41" max="85" width="7.140625" style="2" customWidth="1"/>
    <col min="86" max="270" width="11.42578125" style="2" customWidth="1"/>
    <col min="271" max="16384" width="9.140625" style="3"/>
  </cols>
  <sheetData>
    <row r="1" spans="1:85" s="1" customFormat="1" x14ac:dyDescent="0.2">
      <c r="A1" s="1" t="s">
        <v>164</v>
      </c>
    </row>
    <row r="2" spans="1:85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O2" s="11"/>
      <c r="AP2" s="24"/>
      <c r="AQ2" s="24"/>
      <c r="AR2" s="24"/>
      <c r="AS2" s="24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</row>
    <row r="3" spans="1:85" ht="24.75" customHeight="1" x14ac:dyDescent="0.2">
      <c r="A3" s="4" t="s">
        <v>22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 t="s">
        <v>179</v>
      </c>
      <c r="J3" s="5">
        <v>2015</v>
      </c>
      <c r="K3" s="5">
        <v>2016</v>
      </c>
      <c r="L3" s="5">
        <v>2017</v>
      </c>
      <c r="M3" s="5" t="s">
        <v>190</v>
      </c>
      <c r="N3" s="5" t="s">
        <v>200</v>
      </c>
      <c r="O3" s="5">
        <v>2020</v>
      </c>
      <c r="P3" s="7"/>
      <c r="Q3" s="5" t="s">
        <v>26</v>
      </c>
      <c r="R3" s="5" t="s">
        <v>42</v>
      </c>
      <c r="S3" s="6" t="s">
        <v>151</v>
      </c>
      <c r="T3" s="6" t="s">
        <v>152</v>
      </c>
      <c r="U3" s="6" t="s">
        <v>153</v>
      </c>
      <c r="V3" s="6" t="s">
        <v>154</v>
      </c>
      <c r="W3" s="6" t="s">
        <v>95</v>
      </c>
      <c r="X3" s="6" t="s">
        <v>97</v>
      </c>
      <c r="Y3" s="6" t="s">
        <v>181</v>
      </c>
      <c r="Z3" s="6" t="s">
        <v>182</v>
      </c>
      <c r="AA3" s="6" t="s">
        <v>108</v>
      </c>
      <c r="AB3" s="6" t="s">
        <v>112</v>
      </c>
      <c r="AC3" s="6" t="s">
        <v>117</v>
      </c>
      <c r="AD3" s="6" t="s">
        <v>120</v>
      </c>
      <c r="AE3" s="6" t="s">
        <v>130</v>
      </c>
      <c r="AF3" s="6" t="s">
        <v>143</v>
      </c>
      <c r="AG3" s="6" t="s">
        <v>177</v>
      </c>
      <c r="AH3" s="6" t="s">
        <v>191</v>
      </c>
      <c r="AI3" s="6" t="s">
        <v>195</v>
      </c>
      <c r="AJ3" s="6" t="s">
        <v>201</v>
      </c>
      <c r="AK3" s="6" t="s">
        <v>206</v>
      </c>
      <c r="AL3" s="6" t="s">
        <v>209</v>
      </c>
      <c r="AM3" s="6" t="s">
        <v>214</v>
      </c>
      <c r="AN3" s="7"/>
      <c r="AO3" s="5" t="s">
        <v>41</v>
      </c>
      <c r="AP3" s="5" t="s">
        <v>43</v>
      </c>
      <c r="AQ3" s="6" t="s">
        <v>155</v>
      </c>
      <c r="AR3" s="6" t="s">
        <v>156</v>
      </c>
      <c r="AS3" s="6" t="s">
        <v>157</v>
      </c>
      <c r="AT3" s="6" t="s">
        <v>158</v>
      </c>
      <c r="AU3" s="6" t="s">
        <v>159</v>
      </c>
      <c r="AV3" s="6" t="s">
        <v>160</v>
      </c>
      <c r="AW3" s="6" t="s">
        <v>161</v>
      </c>
      <c r="AX3" s="6" t="s">
        <v>162</v>
      </c>
      <c r="AY3" s="6" t="s">
        <v>93</v>
      </c>
      <c r="AZ3" s="6" t="s">
        <v>94</v>
      </c>
      <c r="BA3" s="6" t="s">
        <v>96</v>
      </c>
      <c r="BB3" s="6" t="s">
        <v>98</v>
      </c>
      <c r="BC3" s="6" t="s">
        <v>183</v>
      </c>
      <c r="BD3" s="6" t="s">
        <v>184</v>
      </c>
      <c r="BE3" s="6" t="s">
        <v>185</v>
      </c>
      <c r="BF3" s="6" t="s">
        <v>186</v>
      </c>
      <c r="BG3" s="6" t="s">
        <v>107</v>
      </c>
      <c r="BH3" s="6" t="s">
        <v>109</v>
      </c>
      <c r="BI3" s="6" t="s">
        <v>111</v>
      </c>
      <c r="BJ3" s="6" t="s">
        <v>113</v>
      </c>
      <c r="BK3" s="5" t="s">
        <v>114</v>
      </c>
      <c r="BL3" s="5" t="s">
        <v>118</v>
      </c>
      <c r="BM3" s="5" t="s">
        <v>119</v>
      </c>
      <c r="BN3" s="5" t="s">
        <v>121</v>
      </c>
      <c r="BO3" s="5" t="s">
        <v>125</v>
      </c>
      <c r="BP3" s="5" t="s">
        <v>131</v>
      </c>
      <c r="BQ3" s="5" t="s">
        <v>138</v>
      </c>
      <c r="BR3" s="5" t="s">
        <v>142</v>
      </c>
      <c r="BS3" s="5" t="s">
        <v>176</v>
      </c>
      <c r="BT3" s="5" t="s">
        <v>178</v>
      </c>
      <c r="BU3" s="5" t="s">
        <v>187</v>
      </c>
      <c r="BV3" s="5" t="s">
        <v>192</v>
      </c>
      <c r="BW3" s="5" t="s">
        <v>193</v>
      </c>
      <c r="BX3" s="5" t="s">
        <v>196</v>
      </c>
      <c r="BY3" s="5" t="s">
        <v>197</v>
      </c>
      <c r="BZ3" s="5" t="s">
        <v>202</v>
      </c>
      <c r="CA3" s="5" t="s">
        <v>205</v>
      </c>
      <c r="CB3" s="5" t="s">
        <v>207</v>
      </c>
      <c r="CC3" s="5" t="s">
        <v>208</v>
      </c>
      <c r="CD3" s="5" t="s">
        <v>210</v>
      </c>
      <c r="CE3" s="5" t="s">
        <v>212</v>
      </c>
      <c r="CF3" s="5" t="s">
        <v>215</v>
      </c>
      <c r="CG3" s="5" t="s">
        <v>217</v>
      </c>
    </row>
    <row r="4" spans="1:85" s="10" customFormat="1" x14ac:dyDescent="0.2">
      <c r="A4" s="8" t="s">
        <v>4</v>
      </c>
      <c r="B4" s="9">
        <v>1893</v>
      </c>
      <c r="C4" s="9">
        <v>1881</v>
      </c>
      <c r="D4" s="9">
        <v>1374</v>
      </c>
      <c r="E4" s="9">
        <v>1638</v>
      </c>
      <c r="F4" s="9">
        <v>1675</v>
      </c>
      <c r="G4" s="9">
        <v>1611</v>
      </c>
      <c r="H4" s="9">
        <v>1650</v>
      </c>
      <c r="I4" s="9">
        <v>1736</v>
      </c>
      <c r="J4" s="9">
        <v>1836</v>
      </c>
      <c r="K4" s="9">
        <v>1880</v>
      </c>
      <c r="L4" s="9">
        <v>1882</v>
      </c>
      <c r="M4" s="9">
        <v>1914</v>
      </c>
      <c r="N4" s="9">
        <v>1722</v>
      </c>
      <c r="O4" s="9">
        <v>1639</v>
      </c>
      <c r="Q4" s="9">
        <v>868</v>
      </c>
      <c r="R4" s="35">
        <v>770</v>
      </c>
      <c r="S4" s="35">
        <v>889</v>
      </c>
      <c r="T4" s="35">
        <v>786</v>
      </c>
      <c r="U4" s="35">
        <v>841</v>
      </c>
      <c r="V4" s="35">
        <v>770</v>
      </c>
      <c r="W4" s="35">
        <v>817</v>
      </c>
      <c r="X4" s="35">
        <v>833</v>
      </c>
      <c r="Y4" s="35">
        <v>902</v>
      </c>
      <c r="Z4" s="35">
        <v>834</v>
      </c>
      <c r="AA4" s="35">
        <v>942</v>
      </c>
      <c r="AB4" s="35">
        <v>894</v>
      </c>
      <c r="AC4" s="35">
        <v>990</v>
      </c>
      <c r="AD4" s="35">
        <v>890</v>
      </c>
      <c r="AE4" s="35">
        <v>932</v>
      </c>
      <c r="AF4" s="35">
        <v>950</v>
      </c>
      <c r="AG4" s="35">
        <v>995</v>
      </c>
      <c r="AH4" s="35">
        <v>919</v>
      </c>
      <c r="AI4" s="35">
        <v>919</v>
      </c>
      <c r="AJ4" s="35">
        <v>803</v>
      </c>
      <c r="AK4" s="35">
        <v>790</v>
      </c>
      <c r="AL4" s="35">
        <v>849</v>
      </c>
      <c r="AM4" s="35">
        <v>955</v>
      </c>
      <c r="AO4" s="9">
        <v>427</v>
      </c>
      <c r="AP4" s="9">
        <v>343</v>
      </c>
      <c r="AQ4" s="9">
        <v>458</v>
      </c>
      <c r="AR4" s="9">
        <v>431</v>
      </c>
      <c r="AS4" s="9">
        <v>390</v>
      </c>
      <c r="AT4" s="9">
        <v>396</v>
      </c>
      <c r="AU4" s="9">
        <v>415</v>
      </c>
      <c r="AV4" s="9">
        <v>426</v>
      </c>
      <c r="AW4" s="9">
        <v>370</v>
      </c>
      <c r="AX4" s="9">
        <v>400</v>
      </c>
      <c r="AY4" s="9">
        <v>388</v>
      </c>
      <c r="AZ4" s="9">
        <v>429</v>
      </c>
      <c r="BA4" s="9">
        <v>408</v>
      </c>
      <c r="BB4" s="9">
        <v>425</v>
      </c>
      <c r="BC4" s="9">
        <v>453</v>
      </c>
      <c r="BD4" s="9">
        <v>449</v>
      </c>
      <c r="BE4" s="9">
        <v>422</v>
      </c>
      <c r="BF4" s="9">
        <v>412</v>
      </c>
      <c r="BG4" s="9">
        <v>461</v>
      </c>
      <c r="BH4" s="9">
        <v>481</v>
      </c>
      <c r="BI4" s="9">
        <v>429</v>
      </c>
      <c r="BJ4" s="9">
        <v>465</v>
      </c>
      <c r="BK4" s="9">
        <v>474</v>
      </c>
      <c r="BL4" s="9">
        <v>516</v>
      </c>
      <c r="BM4" s="9">
        <v>438</v>
      </c>
      <c r="BN4" s="9">
        <v>452</v>
      </c>
      <c r="BO4" s="9">
        <v>465</v>
      </c>
      <c r="BP4" s="9">
        <v>467</v>
      </c>
      <c r="BQ4" s="9">
        <v>451</v>
      </c>
      <c r="BR4" s="9">
        <v>499</v>
      </c>
      <c r="BS4" s="9">
        <v>496</v>
      </c>
      <c r="BT4" s="9">
        <v>499</v>
      </c>
      <c r="BU4" s="9">
        <v>449</v>
      </c>
      <c r="BV4" s="9">
        <v>470</v>
      </c>
      <c r="BW4" s="9">
        <v>479</v>
      </c>
      <c r="BX4" s="9">
        <v>440</v>
      </c>
      <c r="BY4" s="9">
        <v>401</v>
      </c>
      <c r="BZ4" s="9">
        <v>402</v>
      </c>
      <c r="CA4" s="9">
        <v>426</v>
      </c>
      <c r="CB4" s="9">
        <v>364</v>
      </c>
      <c r="CC4" s="9">
        <v>417</v>
      </c>
      <c r="CD4" s="9">
        <v>432</v>
      </c>
      <c r="CE4" s="9">
        <v>483</v>
      </c>
      <c r="CF4" s="9">
        <v>472</v>
      </c>
      <c r="CG4" s="9">
        <v>409</v>
      </c>
    </row>
    <row r="5" spans="1:85" x14ac:dyDescent="0.2">
      <c r="A5" s="11" t="s">
        <v>0</v>
      </c>
      <c r="B5" s="12" t="s">
        <v>1</v>
      </c>
      <c r="C5" s="12">
        <v>-6.3391442155309036E-3</v>
      </c>
      <c r="D5" s="12">
        <v>-0.26953748006379585</v>
      </c>
      <c r="E5" s="12">
        <v>0.19213973799126638</v>
      </c>
      <c r="F5" s="12">
        <v>2.2588522588522588E-2</v>
      </c>
      <c r="G5" s="12">
        <v>-3.8208955223880597E-2</v>
      </c>
      <c r="H5" s="12">
        <v>2.4208566108007448E-2</v>
      </c>
      <c r="I5" s="12">
        <v>5.2121212121212124E-2</v>
      </c>
      <c r="J5" s="12">
        <v>5.7603686635944701E-2</v>
      </c>
      <c r="K5" s="12">
        <v>2.3965141612200435E-2</v>
      </c>
      <c r="L5" s="12">
        <v>1.0638297872340426E-3</v>
      </c>
      <c r="M5" s="12">
        <v>1.7003188097768331E-2</v>
      </c>
      <c r="N5" s="12">
        <v>-0.10031347962382445</v>
      </c>
      <c r="O5" s="12">
        <v>-4.8199767711962833E-2</v>
      </c>
      <c r="P5" s="13"/>
      <c r="Q5" s="12" t="s">
        <v>1</v>
      </c>
      <c r="R5" s="12">
        <v>-0.11290322580645161</v>
      </c>
      <c r="S5" s="12">
        <v>0.15454545454545454</v>
      </c>
      <c r="T5" s="12">
        <v>-0.11586051743532058</v>
      </c>
      <c r="U5" s="12">
        <v>6.9974554707379136E-2</v>
      </c>
      <c r="V5" s="12">
        <v>-8.4423305588585018E-2</v>
      </c>
      <c r="W5" s="12">
        <v>6.1038961038961038E-2</v>
      </c>
      <c r="X5" s="12">
        <v>1.9583843329253364E-2</v>
      </c>
      <c r="Y5" s="12">
        <v>8.2833133253301314E-2</v>
      </c>
      <c r="Z5" s="12">
        <v>-7.5388026607538808E-2</v>
      </c>
      <c r="AA5" s="12">
        <v>0.12949640287769784</v>
      </c>
      <c r="AB5" s="12">
        <v>-5.0955414012738856E-2</v>
      </c>
      <c r="AC5" s="12">
        <v>0.10738255033557047</v>
      </c>
      <c r="AD5" s="12">
        <v>-0.10101010101010101</v>
      </c>
      <c r="AE5" s="12">
        <v>4.7191011235955059E-2</v>
      </c>
      <c r="AF5" s="12">
        <v>1.9313304721030045E-2</v>
      </c>
      <c r="AG5" s="12">
        <v>4.736842105263158E-2</v>
      </c>
      <c r="AH5" s="12">
        <v>-7.6381909547738699E-2</v>
      </c>
      <c r="AI5" s="12">
        <v>0</v>
      </c>
      <c r="AJ5" s="12">
        <v>-0.12622415669205658</v>
      </c>
      <c r="AK5" s="12">
        <v>-1.61892901618929E-2</v>
      </c>
      <c r="AL5" s="12">
        <v>7.4683544303797464E-2</v>
      </c>
      <c r="AM5" s="12">
        <v>0.1248527679623086</v>
      </c>
      <c r="AN5" s="13"/>
      <c r="AO5" s="12" t="s">
        <v>1</v>
      </c>
      <c r="AP5" s="12">
        <v>-0.19672131147540983</v>
      </c>
      <c r="AQ5" s="12">
        <v>0.33527696793002915</v>
      </c>
      <c r="AR5" s="12">
        <v>-5.8951965065502182E-2</v>
      </c>
      <c r="AS5" s="12">
        <v>-9.5127610208816701E-2</v>
      </c>
      <c r="AT5" s="12">
        <v>1.5384615384615385E-2</v>
      </c>
      <c r="AU5" s="12">
        <v>4.7979797979797977E-2</v>
      </c>
      <c r="AV5" s="12">
        <v>2.6506024096385541E-2</v>
      </c>
      <c r="AW5" s="12">
        <v>-0.13145539906103287</v>
      </c>
      <c r="AX5" s="12">
        <v>8.1081081081081086E-2</v>
      </c>
      <c r="AY5" s="12">
        <v>-0.03</v>
      </c>
      <c r="AZ5" s="12">
        <v>0.1056701030927835</v>
      </c>
      <c r="BA5" s="12">
        <v>-4.8951048951048952E-2</v>
      </c>
      <c r="BB5" s="12">
        <v>4.1666666666666664E-2</v>
      </c>
      <c r="BC5" s="12">
        <v>6.5882352941176475E-2</v>
      </c>
      <c r="BD5" s="12">
        <v>-8.8300220750551876E-3</v>
      </c>
      <c r="BE5" s="12">
        <v>-6.0133630289532294E-2</v>
      </c>
      <c r="BF5" s="12">
        <v>-2.3696682464454975E-2</v>
      </c>
      <c r="BG5" s="12">
        <v>0.11893203883495146</v>
      </c>
      <c r="BH5" s="12">
        <v>4.3383947939262472E-2</v>
      </c>
      <c r="BI5" s="12">
        <v>-0.10810810810810811</v>
      </c>
      <c r="BJ5" s="12">
        <v>8.3916083916083919E-2</v>
      </c>
      <c r="BK5" s="12">
        <v>1.935483870967742E-2</v>
      </c>
      <c r="BL5" s="12">
        <v>8.8607594936708861E-2</v>
      </c>
      <c r="BM5" s="12">
        <v>-0.15116279069767441</v>
      </c>
      <c r="BN5" s="12">
        <v>3.1963470319634701E-2</v>
      </c>
      <c r="BO5" s="12">
        <v>2.8761061946902654E-2</v>
      </c>
      <c r="BP5" s="12">
        <v>4.3010752688172043E-3</v>
      </c>
      <c r="BQ5" s="12">
        <v>-3.4261241970021415E-2</v>
      </c>
      <c r="BR5" s="12">
        <v>0.10643015521064302</v>
      </c>
      <c r="BS5" s="12">
        <v>-6.0120240480961923E-3</v>
      </c>
      <c r="BT5" s="12">
        <v>6.0483870967741934E-3</v>
      </c>
      <c r="BU5" s="12">
        <v>-0.10020040080160321</v>
      </c>
      <c r="BV5" s="12">
        <v>4.6770601336302897E-2</v>
      </c>
      <c r="BW5" s="12">
        <v>1.9148936170212766E-2</v>
      </c>
      <c r="BX5" s="12">
        <v>-8.1419624217118999E-2</v>
      </c>
      <c r="BY5" s="12">
        <v>-8.8636363636363638E-2</v>
      </c>
      <c r="BZ5" s="12">
        <v>2.4937655860349127E-3</v>
      </c>
      <c r="CA5" s="12">
        <v>5.9701492537313432E-2</v>
      </c>
      <c r="CB5" s="12">
        <v>-0.14553990610328638</v>
      </c>
      <c r="CC5" s="12">
        <v>0.14560439560439561</v>
      </c>
      <c r="CD5" s="12">
        <v>3.5971223021582732E-2</v>
      </c>
      <c r="CE5" s="12">
        <v>0.11805555555555555</v>
      </c>
      <c r="CF5" s="12">
        <v>-2.2774327122153208E-2</v>
      </c>
      <c r="CG5" s="12">
        <v>-0.13347457627118645</v>
      </c>
    </row>
    <row r="6" spans="1:85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</row>
    <row r="7" spans="1:85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ht="24" customHeight="1" x14ac:dyDescent="0.2">
      <c r="A8" s="4" t="s">
        <v>144</v>
      </c>
      <c r="B8" s="5">
        <v>2007</v>
      </c>
      <c r="C8" s="5">
        <v>2008</v>
      </c>
      <c r="D8" s="5">
        <v>2009</v>
      </c>
      <c r="E8" s="5">
        <v>2010</v>
      </c>
      <c r="F8" s="5">
        <v>2011</v>
      </c>
      <c r="G8" s="5">
        <v>2012</v>
      </c>
      <c r="H8" s="5">
        <v>2013</v>
      </c>
      <c r="I8" s="5" t="s">
        <v>179</v>
      </c>
      <c r="J8" s="5">
        <v>2015</v>
      </c>
      <c r="K8" s="5">
        <v>2016</v>
      </c>
      <c r="L8" s="5">
        <v>2017</v>
      </c>
      <c r="M8" s="5" t="s">
        <v>190</v>
      </c>
      <c r="N8" s="5" t="s">
        <v>200</v>
      </c>
      <c r="O8" s="5">
        <v>2020</v>
      </c>
      <c r="P8" s="7"/>
      <c r="Q8" s="5" t="s">
        <v>26</v>
      </c>
      <c r="R8" s="5" t="s">
        <v>42</v>
      </c>
      <c r="S8" s="6" t="s">
        <v>151</v>
      </c>
      <c r="T8" s="6" t="s">
        <v>152</v>
      </c>
      <c r="U8" s="6" t="s">
        <v>153</v>
      </c>
      <c r="V8" s="6" t="s">
        <v>154</v>
      </c>
      <c r="W8" s="6" t="s">
        <v>95</v>
      </c>
      <c r="X8" s="6" t="s">
        <v>97</v>
      </c>
      <c r="Y8" s="6" t="s">
        <v>181</v>
      </c>
      <c r="Z8" s="6" t="s">
        <v>182</v>
      </c>
      <c r="AA8" s="6" t="s">
        <v>108</v>
      </c>
      <c r="AB8" s="6" t="s">
        <v>112</v>
      </c>
      <c r="AC8" s="6" t="s">
        <v>117</v>
      </c>
      <c r="AD8" s="6" t="s">
        <v>120</v>
      </c>
      <c r="AE8" s="6" t="s">
        <v>130</v>
      </c>
      <c r="AF8" s="6" t="s">
        <v>143</v>
      </c>
      <c r="AG8" s="6" t="s">
        <v>177</v>
      </c>
      <c r="AH8" s="6" t="s">
        <v>191</v>
      </c>
      <c r="AI8" s="6" t="s">
        <v>195</v>
      </c>
      <c r="AJ8" s="6" t="s">
        <v>201</v>
      </c>
      <c r="AK8" s="6" t="s">
        <v>206</v>
      </c>
      <c r="AL8" s="6" t="s">
        <v>209</v>
      </c>
      <c r="AM8" s="6" t="s">
        <v>214</v>
      </c>
      <c r="AN8" s="7"/>
      <c r="AO8" s="5" t="s">
        <v>41</v>
      </c>
      <c r="AP8" s="5" t="s">
        <v>43</v>
      </c>
      <c r="AQ8" s="6" t="s">
        <v>155</v>
      </c>
      <c r="AR8" s="6" t="s">
        <v>156</v>
      </c>
      <c r="AS8" s="6" t="s">
        <v>157</v>
      </c>
      <c r="AT8" s="6" t="s">
        <v>158</v>
      </c>
      <c r="AU8" s="6" t="s">
        <v>159</v>
      </c>
      <c r="AV8" s="6" t="s">
        <v>160</v>
      </c>
      <c r="AW8" s="6" t="s">
        <v>161</v>
      </c>
      <c r="AX8" s="6" t="s">
        <v>162</v>
      </c>
      <c r="AY8" s="6" t="s">
        <v>93</v>
      </c>
      <c r="AZ8" s="6" t="s">
        <v>94</v>
      </c>
      <c r="BA8" s="6" t="s">
        <v>96</v>
      </c>
      <c r="BB8" s="6" t="s">
        <v>98</v>
      </c>
      <c r="BC8" s="6" t="s">
        <v>183</v>
      </c>
      <c r="BD8" s="6" t="s">
        <v>184</v>
      </c>
      <c r="BE8" s="6" t="s">
        <v>185</v>
      </c>
      <c r="BF8" s="6" t="s">
        <v>186</v>
      </c>
      <c r="BG8" s="6" t="s">
        <v>107</v>
      </c>
      <c r="BH8" s="6" t="s">
        <v>109</v>
      </c>
      <c r="BI8" s="6" t="s">
        <v>111</v>
      </c>
      <c r="BJ8" s="6" t="s">
        <v>113</v>
      </c>
      <c r="BK8" s="5" t="s">
        <v>114</v>
      </c>
      <c r="BL8" s="5" t="s">
        <v>118</v>
      </c>
      <c r="BM8" s="5" t="s">
        <v>119</v>
      </c>
      <c r="BN8" s="5" t="s">
        <v>121</v>
      </c>
      <c r="BO8" s="5" t="s">
        <v>125</v>
      </c>
      <c r="BP8" s="5" t="s">
        <v>131</v>
      </c>
      <c r="BQ8" s="5" t="s">
        <v>138</v>
      </c>
      <c r="BR8" s="5" t="s">
        <v>142</v>
      </c>
      <c r="BS8" s="5" t="s">
        <v>176</v>
      </c>
      <c r="BT8" s="5" t="s">
        <v>178</v>
      </c>
      <c r="BU8" s="5" t="s">
        <v>187</v>
      </c>
      <c r="BV8" s="5" t="s">
        <v>192</v>
      </c>
      <c r="BW8" s="5" t="s">
        <v>193</v>
      </c>
      <c r="BX8" s="5" t="s">
        <v>196</v>
      </c>
      <c r="BY8" s="5" t="s">
        <v>197</v>
      </c>
      <c r="BZ8" s="5" t="s">
        <v>202</v>
      </c>
      <c r="CA8" s="5" t="s">
        <v>205</v>
      </c>
      <c r="CB8" s="5" t="s">
        <v>207</v>
      </c>
      <c r="CC8" s="5" t="s">
        <v>208</v>
      </c>
      <c r="CD8" s="5" t="s">
        <v>210</v>
      </c>
      <c r="CE8" s="5" t="s">
        <v>212</v>
      </c>
      <c r="CF8" s="5" t="s">
        <v>215</v>
      </c>
      <c r="CG8" s="5" t="s">
        <v>217</v>
      </c>
    </row>
    <row r="9" spans="1:85" s="10" customFormat="1" x14ac:dyDescent="0.2">
      <c r="A9" s="8" t="s">
        <v>5</v>
      </c>
      <c r="B9" s="9">
        <v>2881</v>
      </c>
      <c r="C9" s="9">
        <v>2453</v>
      </c>
      <c r="D9" s="9">
        <v>1663</v>
      </c>
      <c r="E9" s="9">
        <v>2040</v>
      </c>
      <c r="F9" s="9">
        <v>2173</v>
      </c>
      <c r="G9" s="9">
        <v>2017</v>
      </c>
      <c r="H9" s="9">
        <v>1826</v>
      </c>
      <c r="I9" s="9">
        <v>1902</v>
      </c>
      <c r="J9" s="9">
        <v>1868</v>
      </c>
      <c r="K9" s="9">
        <v>1687</v>
      </c>
      <c r="L9" s="9">
        <v>1978.2146652497343</v>
      </c>
      <c r="M9" s="9">
        <v>2006.2695924764889</v>
      </c>
      <c r="N9" s="9">
        <v>1946.5737514518003</v>
      </c>
      <c r="O9" s="9">
        <v>1767.5411836485662</v>
      </c>
      <c r="Q9" s="9">
        <v>1962</v>
      </c>
      <c r="R9" s="9">
        <v>2127</v>
      </c>
      <c r="S9" s="9">
        <v>2260</v>
      </c>
      <c r="T9" s="9">
        <v>2074</v>
      </c>
      <c r="U9" s="9">
        <v>2045</v>
      </c>
      <c r="V9" s="9">
        <v>1986</v>
      </c>
      <c r="W9" s="9">
        <v>1946</v>
      </c>
      <c r="X9" s="9">
        <v>1710</v>
      </c>
      <c r="Y9" s="9">
        <v>1833</v>
      </c>
      <c r="Z9" s="9">
        <v>1977</v>
      </c>
      <c r="AA9" s="9">
        <v>1970</v>
      </c>
      <c r="AB9" s="9">
        <v>1760</v>
      </c>
      <c r="AC9" s="9">
        <v>1637</v>
      </c>
      <c r="AD9" s="9">
        <v>1744</v>
      </c>
      <c r="AE9" s="9">
        <v>2093.3476394849786</v>
      </c>
      <c r="AF9" s="9">
        <v>1865.2631578947369</v>
      </c>
      <c r="AG9" s="9">
        <v>2020.1005025125628</v>
      </c>
      <c r="AH9" s="9">
        <v>1991.2948857453755</v>
      </c>
      <c r="AI9" s="9">
        <v>1929.2709466811752</v>
      </c>
      <c r="AJ9" s="9">
        <v>1966.3760896637609</v>
      </c>
      <c r="AK9" s="9">
        <v>1846.8354430379748</v>
      </c>
      <c r="AL9" s="9">
        <v>1693.7573616018847</v>
      </c>
      <c r="AM9" s="9">
        <v>2151.8324607329841</v>
      </c>
      <c r="AO9" s="9">
        <v>1919</v>
      </c>
      <c r="AP9" s="9">
        <v>2386</v>
      </c>
      <c r="AQ9" s="9">
        <v>2282</v>
      </c>
      <c r="AR9" s="9">
        <v>2237</v>
      </c>
      <c r="AS9" s="9">
        <v>2075</v>
      </c>
      <c r="AT9" s="9">
        <v>2074</v>
      </c>
      <c r="AU9" s="9">
        <v>2063</v>
      </c>
      <c r="AV9" s="9">
        <v>2027</v>
      </c>
      <c r="AW9" s="9">
        <v>2008</v>
      </c>
      <c r="AX9" s="9">
        <v>1966</v>
      </c>
      <c r="AY9" s="9">
        <v>1969</v>
      </c>
      <c r="AZ9" s="9">
        <v>1925</v>
      </c>
      <c r="BA9" s="9">
        <v>1695</v>
      </c>
      <c r="BB9" s="9">
        <v>1724</v>
      </c>
      <c r="BC9" s="9">
        <v>1779</v>
      </c>
      <c r="BD9" s="9">
        <v>1887</v>
      </c>
      <c r="BE9" s="9">
        <v>1996</v>
      </c>
      <c r="BF9" s="9">
        <v>1959</v>
      </c>
      <c r="BG9" s="9">
        <v>1986</v>
      </c>
      <c r="BH9" s="9">
        <v>1955</v>
      </c>
      <c r="BI9" s="9">
        <v>1818</v>
      </c>
      <c r="BJ9" s="9">
        <v>1707</v>
      </c>
      <c r="BK9" s="9">
        <v>1677</v>
      </c>
      <c r="BL9" s="9">
        <v>1599</v>
      </c>
      <c r="BM9" s="9">
        <v>1675</v>
      </c>
      <c r="BN9" s="9">
        <v>1811</v>
      </c>
      <c r="BO9" s="9">
        <v>2144.0860215053763</v>
      </c>
      <c r="BP9" s="9">
        <v>2042.8265524625267</v>
      </c>
      <c r="BQ9" s="9">
        <v>1815.9645232815965</v>
      </c>
      <c r="BR9" s="9">
        <v>1909.8196392785571</v>
      </c>
      <c r="BS9" s="9">
        <v>2004.0322580645161</v>
      </c>
      <c r="BT9" s="9">
        <v>2036.0721442885772</v>
      </c>
      <c r="BU9" s="9">
        <v>2042.3162583518931</v>
      </c>
      <c r="BV9" s="9">
        <v>1942.5531914893618</v>
      </c>
      <c r="BW9" s="9">
        <v>1943.6325678496869</v>
      </c>
      <c r="BX9" s="9">
        <v>1913.6363636363637</v>
      </c>
      <c r="BY9" s="9">
        <v>1922.6932668329177</v>
      </c>
      <c r="BZ9" s="9">
        <v>2009.9502487562188</v>
      </c>
      <c r="CA9" s="9">
        <v>1941.3145539906104</v>
      </c>
      <c r="CB9" s="9">
        <v>1736.2637362637363</v>
      </c>
      <c r="CC9" s="9">
        <v>1592.326139088729</v>
      </c>
      <c r="CD9" s="9">
        <v>1791.6666666666667</v>
      </c>
      <c r="CE9" s="9">
        <v>2022.7743271221532</v>
      </c>
      <c r="CF9" s="9">
        <v>2283.898305084746</v>
      </c>
      <c r="CG9" s="9">
        <v>2603.911980440098</v>
      </c>
    </row>
    <row r="10" spans="1:85" x14ac:dyDescent="0.2">
      <c r="A10" s="11" t="s">
        <v>0</v>
      </c>
      <c r="B10" s="12" t="s">
        <v>1</v>
      </c>
      <c r="C10" s="12">
        <v>-0.14855952794168692</v>
      </c>
      <c r="D10" s="12">
        <v>-0.32205462698736242</v>
      </c>
      <c r="E10" s="12">
        <v>0.22669873722188816</v>
      </c>
      <c r="F10" s="12">
        <v>6.5196078431372553E-2</v>
      </c>
      <c r="G10" s="12">
        <v>-7.1790151863782792E-2</v>
      </c>
      <c r="H10" s="12">
        <v>-9.4695091720376795E-2</v>
      </c>
      <c r="I10" s="12">
        <v>4.1621029572836803E-2</v>
      </c>
      <c r="J10" s="12">
        <v>-1.7875920084121977E-2</v>
      </c>
      <c r="K10" s="12">
        <v>-9.6895074946466805E-2</v>
      </c>
      <c r="L10" s="12">
        <v>0.17262280097791005</v>
      </c>
      <c r="M10" s="12">
        <v>1.4181942799020224E-2</v>
      </c>
      <c r="N10" s="12">
        <v>-2.9754645760743256E-2</v>
      </c>
      <c r="O10" s="12">
        <v>-9.1973174748558803E-2</v>
      </c>
      <c r="P10" s="13"/>
      <c r="Q10" s="12" t="s">
        <v>1</v>
      </c>
      <c r="R10" s="12">
        <v>8.4097859327217125E-2</v>
      </c>
      <c r="S10" s="12">
        <v>6.2529384109073813E-2</v>
      </c>
      <c r="T10" s="12">
        <v>-8.2300884955752218E-2</v>
      </c>
      <c r="U10" s="12">
        <v>-1.3982642237222759E-2</v>
      </c>
      <c r="V10" s="12">
        <v>-2.8850855745721271E-2</v>
      </c>
      <c r="W10" s="12">
        <v>-2.014098690835851E-2</v>
      </c>
      <c r="X10" s="12">
        <v>-0.12127440904419322</v>
      </c>
      <c r="Y10" s="12">
        <v>7.192982456140351E-2</v>
      </c>
      <c r="Z10" s="12">
        <v>7.855973813420622E-2</v>
      </c>
      <c r="AA10" s="12">
        <v>-3.5407182599898838E-3</v>
      </c>
      <c r="AB10" s="12">
        <v>-0.1065989847715736</v>
      </c>
      <c r="AC10" s="12">
        <v>-6.9886363636363635E-2</v>
      </c>
      <c r="AD10" s="12">
        <v>6.5363469761759316E-2</v>
      </c>
      <c r="AE10" s="12">
        <v>0.20031401346615743</v>
      </c>
      <c r="AF10" s="12">
        <v>-0.10895681027273463</v>
      </c>
      <c r="AG10" s="12">
        <v>8.3010991753349112E-2</v>
      </c>
      <c r="AH10" s="12">
        <v>-1.425949685738874E-2</v>
      </c>
      <c r="AI10" s="12">
        <v>-3.1147540983606573E-2</v>
      </c>
      <c r="AJ10" s="12">
        <v>1.9232727806540461E-2</v>
      </c>
      <c r="AK10" s="12">
        <v>-6.0792361773594865E-2</v>
      </c>
      <c r="AL10" s="12">
        <v>-8.2886692484243435E-2</v>
      </c>
      <c r="AM10" s="12">
        <v>0.27044906756766579</v>
      </c>
      <c r="AN10" s="13"/>
      <c r="AO10" s="12" t="s">
        <v>1</v>
      </c>
      <c r="AP10" s="12">
        <v>0.2433559145388223</v>
      </c>
      <c r="AQ10" s="12">
        <v>-4.3587594300083819E-2</v>
      </c>
      <c r="AR10" s="12">
        <v>-1.9719544259421559E-2</v>
      </c>
      <c r="AS10" s="12">
        <v>-7.2418417523468934E-2</v>
      </c>
      <c r="AT10" s="12">
        <v>-4.8192771084337347E-4</v>
      </c>
      <c r="AU10" s="12">
        <v>-5.303760848601736E-3</v>
      </c>
      <c r="AV10" s="12">
        <v>-1.74503150751333E-2</v>
      </c>
      <c r="AW10" s="12">
        <v>-9.373458312777503E-3</v>
      </c>
      <c r="AX10" s="12">
        <v>-2.091633466135458E-2</v>
      </c>
      <c r="AY10" s="12">
        <v>1.525940996948118E-3</v>
      </c>
      <c r="AZ10" s="12">
        <v>-2.23463687150838E-2</v>
      </c>
      <c r="BA10" s="12">
        <v>-0.11948051948051948</v>
      </c>
      <c r="BB10" s="12">
        <v>1.7109144542772861E-2</v>
      </c>
      <c r="BC10" s="12">
        <v>3.1902552204176336E-2</v>
      </c>
      <c r="BD10" s="12">
        <v>6.0708263069139963E-2</v>
      </c>
      <c r="BE10" s="12">
        <v>5.7763645998940114E-2</v>
      </c>
      <c r="BF10" s="12">
        <v>-1.8537074148296594E-2</v>
      </c>
      <c r="BG10" s="12">
        <v>1.3782542113323124E-2</v>
      </c>
      <c r="BH10" s="12">
        <v>-1.5609264853977844E-2</v>
      </c>
      <c r="BI10" s="12">
        <v>-7.0076726342711004E-2</v>
      </c>
      <c r="BJ10" s="12">
        <v>-6.1056105610561059E-2</v>
      </c>
      <c r="BK10" s="12">
        <v>-1.7574692442882251E-2</v>
      </c>
      <c r="BL10" s="12">
        <v>-4.6511627906976744E-2</v>
      </c>
      <c r="BM10" s="12">
        <v>4.7529706066291436E-2</v>
      </c>
      <c r="BN10" s="12">
        <v>8.1194029850746266E-2</v>
      </c>
      <c r="BO10" s="12">
        <v>0.18392381088093665</v>
      </c>
      <c r="BP10" s="12">
        <v>-4.7227335110255814E-2</v>
      </c>
      <c r="BQ10" s="12">
        <v>-0.11105300589884111</v>
      </c>
      <c r="BR10" s="12">
        <v>5.1683342264504578E-2</v>
      </c>
      <c r="BS10" s="12">
        <v>4.8682500295403504E-2</v>
      </c>
      <c r="BT10" s="12">
        <v>1.5987709826090848E-2</v>
      </c>
      <c r="BU10" s="12">
        <v>3.0667449976325232E-3</v>
      </c>
      <c r="BV10" s="12">
        <v>-4.8848001113714908E-2</v>
      </c>
      <c r="BW10" s="12">
        <v>5.5564829063833887E-4</v>
      </c>
      <c r="BX10" s="12">
        <v>-1.543306317742405E-2</v>
      </c>
      <c r="BY10" s="12">
        <v>4.7328235231398593E-3</v>
      </c>
      <c r="BZ10" s="12">
        <v>4.5382684502261635E-2</v>
      </c>
      <c r="CA10" s="12">
        <v>-3.4147957049225949E-2</v>
      </c>
      <c r="CB10" s="12">
        <v>-0.10562472593911533</v>
      </c>
      <c r="CC10" s="12">
        <v>-8.2900767993200425E-2</v>
      </c>
      <c r="CD10" s="12">
        <v>0.12518825301204828</v>
      </c>
      <c r="CE10" s="12">
        <v>0.12899032211469011</v>
      </c>
      <c r="CF10" s="12">
        <v>0.12909199729368712</v>
      </c>
      <c r="CG10" s="12">
        <v>0.14011730497933778</v>
      </c>
    </row>
    <row r="11" spans="1:85" s="10" customFormat="1" x14ac:dyDescent="0.2">
      <c r="A11" s="8" t="s">
        <v>23</v>
      </c>
      <c r="B11" s="9">
        <v>2722</v>
      </c>
      <c r="C11" s="9">
        <v>2343</v>
      </c>
      <c r="D11" s="9">
        <v>1599</v>
      </c>
      <c r="E11" s="9">
        <v>1904</v>
      </c>
      <c r="F11" s="9">
        <v>2085</v>
      </c>
      <c r="G11" s="9">
        <v>1935</v>
      </c>
      <c r="H11" s="9">
        <v>1749</v>
      </c>
      <c r="I11" s="9">
        <v>1799</v>
      </c>
      <c r="J11" s="9">
        <v>1813</v>
      </c>
      <c r="K11" s="9">
        <v>1642</v>
      </c>
      <c r="L11" s="9">
        <v>1918</v>
      </c>
      <c r="M11" s="9">
        <v>1942</v>
      </c>
      <c r="N11" s="9">
        <v>1879</v>
      </c>
      <c r="O11" s="9">
        <v>1705</v>
      </c>
      <c r="Q11" s="9">
        <v>1786</v>
      </c>
      <c r="R11" s="9">
        <v>2038</v>
      </c>
      <c r="S11" s="9">
        <v>2172</v>
      </c>
      <c r="T11" s="9">
        <v>1987</v>
      </c>
      <c r="U11" s="9">
        <v>1969</v>
      </c>
      <c r="V11" s="9">
        <v>1898</v>
      </c>
      <c r="W11" s="9">
        <v>1866</v>
      </c>
      <c r="X11" s="9">
        <v>1635</v>
      </c>
      <c r="Y11" s="9">
        <v>1729</v>
      </c>
      <c r="Z11" s="9">
        <v>1874</v>
      </c>
      <c r="AA11" s="9">
        <v>1896</v>
      </c>
      <c r="AB11" s="9">
        <v>1725</v>
      </c>
      <c r="AC11" s="9">
        <v>1592</v>
      </c>
      <c r="AD11" s="9">
        <v>1698</v>
      </c>
      <c r="AE11" s="9">
        <v>2036</v>
      </c>
      <c r="AF11" s="9">
        <v>1802</v>
      </c>
      <c r="AG11" s="9">
        <v>1963</v>
      </c>
      <c r="AH11" s="9">
        <v>1920</v>
      </c>
      <c r="AI11" s="9">
        <v>1864</v>
      </c>
      <c r="AJ11" s="9">
        <v>1897</v>
      </c>
      <c r="AK11" s="9">
        <v>1785</v>
      </c>
      <c r="AL11" s="9">
        <v>1631</v>
      </c>
      <c r="AM11" s="9">
        <v>2087</v>
      </c>
      <c r="AO11" s="9">
        <v>1860</v>
      </c>
      <c r="AP11" s="9">
        <v>2260</v>
      </c>
      <c r="AQ11" s="9">
        <v>2187</v>
      </c>
      <c r="AR11" s="9">
        <v>2156</v>
      </c>
      <c r="AS11" s="9">
        <v>1988</v>
      </c>
      <c r="AT11" s="9">
        <v>1985</v>
      </c>
      <c r="AU11" s="9">
        <v>1989</v>
      </c>
      <c r="AV11" s="9">
        <v>1949</v>
      </c>
      <c r="AW11" s="9">
        <v>1936</v>
      </c>
      <c r="AX11" s="9">
        <v>1863</v>
      </c>
      <c r="AY11" s="9">
        <v>1888</v>
      </c>
      <c r="AZ11" s="9">
        <v>1846</v>
      </c>
      <c r="BA11" s="9">
        <v>1628</v>
      </c>
      <c r="BB11" s="9">
        <v>1642</v>
      </c>
      <c r="BC11" s="9">
        <v>1677</v>
      </c>
      <c r="BD11" s="9">
        <v>1782</v>
      </c>
      <c r="BE11" s="9">
        <v>1894</v>
      </c>
      <c r="BF11" s="9">
        <v>1854</v>
      </c>
      <c r="BG11" s="9">
        <v>1907</v>
      </c>
      <c r="BH11" s="9">
        <v>1886</v>
      </c>
      <c r="BI11" s="9">
        <v>1800</v>
      </c>
      <c r="BJ11" s="9">
        <v>1656</v>
      </c>
      <c r="BK11" s="9">
        <v>1628</v>
      </c>
      <c r="BL11" s="9">
        <v>1558</v>
      </c>
      <c r="BM11" s="9">
        <v>1629</v>
      </c>
      <c r="BN11" s="9">
        <v>1765</v>
      </c>
      <c r="BO11" s="9">
        <v>2084</v>
      </c>
      <c r="BP11" s="9">
        <v>1988</v>
      </c>
      <c r="BQ11" s="9">
        <v>1751</v>
      </c>
      <c r="BR11" s="9">
        <v>1848</v>
      </c>
      <c r="BS11" s="9">
        <v>1949</v>
      </c>
      <c r="BT11" s="9">
        <v>1976</v>
      </c>
      <c r="BU11" s="9">
        <v>1983</v>
      </c>
      <c r="BV11" s="9">
        <v>1859</v>
      </c>
      <c r="BW11" s="9">
        <v>1871</v>
      </c>
      <c r="BX11" s="9">
        <v>1856</v>
      </c>
      <c r="BY11" s="9">
        <v>1861</v>
      </c>
      <c r="BZ11" s="9">
        <v>1843</v>
      </c>
      <c r="CA11" s="9">
        <v>1876</v>
      </c>
      <c r="CB11" s="9">
        <v>1678</v>
      </c>
      <c r="CC11" s="9">
        <v>1536</v>
      </c>
      <c r="CD11" s="9">
        <v>1723</v>
      </c>
      <c r="CE11" s="9">
        <v>1969</v>
      </c>
      <c r="CF11" s="9">
        <v>2209</v>
      </c>
      <c r="CG11" s="9">
        <v>2525</v>
      </c>
    </row>
    <row r="12" spans="1:85" x14ac:dyDescent="0.2">
      <c r="A12" s="11" t="s">
        <v>0</v>
      </c>
      <c r="B12" s="12" t="s">
        <v>1</v>
      </c>
      <c r="C12" s="12">
        <v>-0.13923585598824395</v>
      </c>
      <c r="D12" s="12">
        <v>-0.31754161331626118</v>
      </c>
      <c r="E12" s="12">
        <v>0.19074421513445905</v>
      </c>
      <c r="F12" s="12">
        <v>9.5063025210084029E-2</v>
      </c>
      <c r="G12" s="12">
        <v>-7.1942446043165464E-2</v>
      </c>
      <c r="H12" s="12">
        <v>-9.6124031007751937E-2</v>
      </c>
      <c r="I12" s="12">
        <v>2.8587764436821039E-2</v>
      </c>
      <c r="J12" s="12">
        <v>7.7821011673151752E-3</v>
      </c>
      <c r="K12" s="12">
        <v>-9.4318808604522894E-2</v>
      </c>
      <c r="L12" s="12">
        <v>0.16808769792935443</v>
      </c>
      <c r="M12" s="12">
        <v>1.251303441084463E-2</v>
      </c>
      <c r="N12" s="12">
        <v>-3.2440782698249231E-2</v>
      </c>
      <c r="O12" s="12">
        <v>-9.2602448110697178E-2</v>
      </c>
      <c r="P12" s="13"/>
      <c r="Q12" s="12" t="s">
        <v>1</v>
      </c>
      <c r="R12" s="12">
        <v>0.14109742441209405</v>
      </c>
      <c r="S12" s="12">
        <v>6.5750736015701666E-2</v>
      </c>
      <c r="T12" s="12">
        <v>-8.5174953959484351E-2</v>
      </c>
      <c r="U12" s="12">
        <v>-9.0588827377956725E-3</v>
      </c>
      <c r="V12" s="12">
        <v>-3.6058913153885222E-2</v>
      </c>
      <c r="W12" s="12">
        <v>-1.6859852476290831E-2</v>
      </c>
      <c r="X12" s="12">
        <v>-0.12379421221864952</v>
      </c>
      <c r="Y12" s="12">
        <v>5.7492354740061161E-2</v>
      </c>
      <c r="Z12" s="12">
        <v>8.3863504916136491E-2</v>
      </c>
      <c r="AA12" s="12">
        <v>1.1739594450373533E-2</v>
      </c>
      <c r="AB12" s="12">
        <v>-9.0189873417721514E-2</v>
      </c>
      <c r="AC12" s="12">
        <v>-7.7101449275362319E-2</v>
      </c>
      <c r="AD12" s="12">
        <v>6.6582914572864318E-2</v>
      </c>
      <c r="AE12" s="12">
        <v>0.19905771495877503</v>
      </c>
      <c r="AF12" s="12">
        <v>-0.11493123772102161</v>
      </c>
      <c r="AG12" s="12">
        <v>8.9345172031076586E-2</v>
      </c>
      <c r="AH12" s="12">
        <v>-2.1905247070809986E-2</v>
      </c>
      <c r="AI12" s="12">
        <v>-2.9166666666666667E-2</v>
      </c>
      <c r="AJ12" s="12">
        <v>1.7703862660944206E-2</v>
      </c>
      <c r="AK12" s="12">
        <v>-5.9040590405904057E-2</v>
      </c>
      <c r="AL12" s="12">
        <v>-8.6274509803921567E-2</v>
      </c>
      <c r="AM12" s="12">
        <v>0.27958307786633968</v>
      </c>
      <c r="AN12" s="13"/>
      <c r="AO12" s="12" t="s">
        <v>1</v>
      </c>
      <c r="AP12" s="12">
        <v>0.21505376344086022</v>
      </c>
      <c r="AQ12" s="12">
        <v>-3.2300884955752215E-2</v>
      </c>
      <c r="AR12" s="12">
        <v>-1.4174668495656149E-2</v>
      </c>
      <c r="AS12" s="12">
        <v>-7.792207792207792E-2</v>
      </c>
      <c r="AT12" s="12">
        <v>-1.5090543259557343E-3</v>
      </c>
      <c r="AU12" s="12">
        <v>2.0151133501259445E-3</v>
      </c>
      <c r="AV12" s="12">
        <v>-2.0110608345902465E-2</v>
      </c>
      <c r="AW12" s="12">
        <v>-6.6700872242175472E-3</v>
      </c>
      <c r="AX12" s="12">
        <v>-3.7706611570247933E-2</v>
      </c>
      <c r="AY12" s="12">
        <v>1.3419216317767043E-2</v>
      </c>
      <c r="AZ12" s="12">
        <v>-2.2245762711864406E-2</v>
      </c>
      <c r="BA12" s="12">
        <v>-0.1180931744312026</v>
      </c>
      <c r="BB12" s="12">
        <v>8.5995085995085995E-3</v>
      </c>
      <c r="BC12" s="12">
        <v>2.1315468940316686E-2</v>
      </c>
      <c r="BD12" s="12">
        <v>6.2611806797853303E-2</v>
      </c>
      <c r="BE12" s="12">
        <v>6.2850729517396189E-2</v>
      </c>
      <c r="BF12" s="12">
        <v>-2.1119324181626188E-2</v>
      </c>
      <c r="BG12" s="12">
        <v>2.8586839266450916E-2</v>
      </c>
      <c r="BH12" s="12">
        <v>-1.1012060828526481E-2</v>
      </c>
      <c r="BI12" s="12">
        <v>-4.5599151643690349E-2</v>
      </c>
      <c r="BJ12" s="12">
        <v>-0.08</v>
      </c>
      <c r="BK12" s="12">
        <v>-1.6908212560386472E-2</v>
      </c>
      <c r="BL12" s="12">
        <v>-4.2997542997542999E-2</v>
      </c>
      <c r="BM12" s="12">
        <v>4.5571245186136075E-2</v>
      </c>
      <c r="BN12" s="12">
        <v>8.3486801718845913E-2</v>
      </c>
      <c r="BO12" s="12">
        <v>0.18073654390934843</v>
      </c>
      <c r="BP12" s="12">
        <v>-4.6065259117082535E-2</v>
      </c>
      <c r="BQ12" s="12">
        <v>-0.11921529175050302</v>
      </c>
      <c r="BR12" s="12">
        <v>5.5396916047972589E-2</v>
      </c>
      <c r="BS12" s="12">
        <v>5.5224688684353006E-2</v>
      </c>
      <c r="BT12" s="12">
        <v>1.3853258081067214E-2</v>
      </c>
      <c r="BU12" s="12">
        <v>3.5425101214574899E-3</v>
      </c>
      <c r="BV12" s="12">
        <v>-6.2531517902168432E-2</v>
      </c>
      <c r="BW12" s="12">
        <v>6.4550833781603012E-3</v>
      </c>
      <c r="BX12" s="12">
        <v>-8.0171031533939063E-3</v>
      </c>
      <c r="BY12" s="12">
        <v>2.6939655172413795E-3</v>
      </c>
      <c r="BZ12" s="12">
        <v>-9.6722192369693705E-3</v>
      </c>
      <c r="CA12" s="12">
        <v>1.7905588714053174E-2</v>
      </c>
      <c r="CB12" s="12">
        <v>-0.10554371002132196</v>
      </c>
      <c r="CC12" s="12">
        <v>-8.4624553039332542E-2</v>
      </c>
      <c r="CD12" s="12">
        <v>0.12174479166666667</v>
      </c>
      <c r="CE12" s="12">
        <v>0.14277423099245501</v>
      </c>
      <c r="CF12" s="12">
        <v>0.12188928390045708</v>
      </c>
      <c r="CG12" s="12">
        <v>0.14305115436849253</v>
      </c>
    </row>
    <row r="13" spans="1:8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15"/>
      <c r="K13" s="15"/>
      <c r="L13" s="15"/>
      <c r="M13" s="15"/>
      <c r="N13" s="15"/>
      <c r="O13" s="15"/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</row>
    <row r="14" spans="1:85" x14ac:dyDescent="0.2">
      <c r="A14" s="11"/>
      <c r="B14" s="12"/>
      <c r="C14" s="12"/>
      <c r="D14" s="12"/>
      <c r="E14" s="12"/>
      <c r="F14" s="12"/>
      <c r="G14" s="12"/>
      <c r="H14" s="17"/>
      <c r="I14" s="12"/>
      <c r="J14" s="12"/>
      <c r="K14" s="12"/>
      <c r="L14" s="12"/>
      <c r="M14" s="12"/>
      <c r="N14" s="12"/>
      <c r="O14" s="12"/>
      <c r="Q14" s="12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ht="22.5" customHeight="1" x14ac:dyDescent="0.2">
      <c r="A15" s="4" t="s">
        <v>145</v>
      </c>
      <c r="B15" s="5">
        <v>2007</v>
      </c>
      <c r="C15" s="5">
        <v>2008</v>
      </c>
      <c r="D15" s="5">
        <v>2009</v>
      </c>
      <c r="E15" s="5">
        <v>2010</v>
      </c>
      <c r="F15" s="5">
        <v>2011</v>
      </c>
      <c r="G15" s="5">
        <v>2012</v>
      </c>
      <c r="H15" s="5">
        <v>2013</v>
      </c>
      <c r="I15" s="5" t="s">
        <v>179</v>
      </c>
      <c r="J15" s="5">
        <v>2015</v>
      </c>
      <c r="K15" s="5">
        <v>2016</v>
      </c>
      <c r="L15" s="5">
        <v>2017</v>
      </c>
      <c r="M15" s="5" t="s">
        <v>190</v>
      </c>
      <c r="N15" s="5" t="s">
        <v>200</v>
      </c>
      <c r="O15" s="5">
        <v>2020</v>
      </c>
      <c r="P15" s="7"/>
      <c r="Q15" s="5" t="s">
        <v>26</v>
      </c>
      <c r="R15" s="5" t="s">
        <v>42</v>
      </c>
      <c r="S15" s="6" t="s">
        <v>151</v>
      </c>
      <c r="T15" s="6" t="s">
        <v>152</v>
      </c>
      <c r="U15" s="6" t="s">
        <v>153</v>
      </c>
      <c r="V15" s="6" t="s">
        <v>154</v>
      </c>
      <c r="W15" s="6" t="s">
        <v>95</v>
      </c>
      <c r="X15" s="6" t="s">
        <v>97</v>
      </c>
      <c r="Y15" s="6" t="s">
        <v>181</v>
      </c>
      <c r="Z15" s="6" t="s">
        <v>182</v>
      </c>
      <c r="AA15" s="6" t="s">
        <v>108</v>
      </c>
      <c r="AB15" s="6" t="s">
        <v>112</v>
      </c>
      <c r="AC15" s="6" t="s">
        <v>117</v>
      </c>
      <c r="AD15" s="6" t="s">
        <v>120</v>
      </c>
      <c r="AE15" s="6" t="s">
        <v>130</v>
      </c>
      <c r="AF15" s="6" t="s">
        <v>143</v>
      </c>
      <c r="AG15" s="6" t="s">
        <v>177</v>
      </c>
      <c r="AH15" s="6" t="s">
        <v>191</v>
      </c>
      <c r="AI15" s="6" t="s">
        <v>195</v>
      </c>
      <c r="AJ15" s="6" t="s">
        <v>201</v>
      </c>
      <c r="AK15" s="6" t="s">
        <v>206</v>
      </c>
      <c r="AL15" s="6" t="s">
        <v>209</v>
      </c>
      <c r="AM15" s="6" t="s">
        <v>214</v>
      </c>
      <c r="AN15" s="7"/>
      <c r="AO15" s="5" t="s">
        <v>41</v>
      </c>
      <c r="AP15" s="5" t="s">
        <v>43</v>
      </c>
      <c r="AQ15" s="6" t="s">
        <v>155</v>
      </c>
      <c r="AR15" s="6" t="s">
        <v>156</v>
      </c>
      <c r="AS15" s="6" t="s">
        <v>157</v>
      </c>
      <c r="AT15" s="6" t="s">
        <v>158</v>
      </c>
      <c r="AU15" s="6" t="s">
        <v>159</v>
      </c>
      <c r="AV15" s="6" t="s">
        <v>160</v>
      </c>
      <c r="AW15" s="6" t="s">
        <v>161</v>
      </c>
      <c r="AX15" s="6" t="s">
        <v>162</v>
      </c>
      <c r="AY15" s="6" t="s">
        <v>93</v>
      </c>
      <c r="AZ15" s="6" t="s">
        <v>94</v>
      </c>
      <c r="BA15" s="6" t="s">
        <v>96</v>
      </c>
      <c r="BB15" s="6" t="s">
        <v>98</v>
      </c>
      <c r="BC15" s="6" t="s">
        <v>183</v>
      </c>
      <c r="BD15" s="6" t="s">
        <v>184</v>
      </c>
      <c r="BE15" s="6" t="s">
        <v>185</v>
      </c>
      <c r="BF15" s="6" t="s">
        <v>186</v>
      </c>
      <c r="BG15" s="6" t="s">
        <v>107</v>
      </c>
      <c r="BH15" s="6" t="s">
        <v>109</v>
      </c>
      <c r="BI15" s="6" t="s">
        <v>111</v>
      </c>
      <c r="BJ15" s="6" t="s">
        <v>113</v>
      </c>
      <c r="BK15" s="5" t="s">
        <v>114</v>
      </c>
      <c r="BL15" s="5" t="s">
        <v>118</v>
      </c>
      <c r="BM15" s="5" t="s">
        <v>119</v>
      </c>
      <c r="BN15" s="5" t="s">
        <v>121</v>
      </c>
      <c r="BO15" s="5" t="s">
        <v>125</v>
      </c>
      <c r="BP15" s="5" t="s">
        <v>131</v>
      </c>
      <c r="BQ15" s="5" t="s">
        <v>138</v>
      </c>
      <c r="BR15" s="5" t="s">
        <v>142</v>
      </c>
      <c r="BS15" s="5" t="s">
        <v>176</v>
      </c>
      <c r="BT15" s="5" t="s">
        <v>178</v>
      </c>
      <c r="BU15" s="5" t="s">
        <v>187</v>
      </c>
      <c r="BV15" s="5" t="s">
        <v>192</v>
      </c>
      <c r="BW15" s="5" t="s">
        <v>193</v>
      </c>
      <c r="BX15" s="5" t="s">
        <v>196</v>
      </c>
      <c r="BY15" s="5" t="s">
        <v>197</v>
      </c>
      <c r="BZ15" s="5" t="s">
        <v>202</v>
      </c>
      <c r="CA15" s="5" t="s">
        <v>205</v>
      </c>
      <c r="CB15" s="5" t="s">
        <v>207</v>
      </c>
      <c r="CC15" s="5" t="s">
        <v>208</v>
      </c>
      <c r="CD15" s="5" t="s">
        <v>210</v>
      </c>
      <c r="CE15" s="5" t="s">
        <v>212</v>
      </c>
      <c r="CF15" s="5" t="s">
        <v>215</v>
      </c>
      <c r="CG15" s="5" t="s">
        <v>217</v>
      </c>
    </row>
    <row r="16" spans="1:85" s="10" customFormat="1" x14ac:dyDescent="0.2">
      <c r="A16" s="8" t="s">
        <v>20</v>
      </c>
      <c r="B16" s="9">
        <v>5454</v>
      </c>
      <c r="C16" s="9">
        <v>4615</v>
      </c>
      <c r="D16" s="9">
        <v>2284</v>
      </c>
      <c r="E16" s="9">
        <v>3341</v>
      </c>
      <c r="F16" s="9">
        <v>3639</v>
      </c>
      <c r="G16" s="9">
        <v>3249</v>
      </c>
      <c r="H16" s="9">
        <v>3015</v>
      </c>
      <c r="I16" s="9">
        <v>3302</v>
      </c>
      <c r="J16" s="9">
        <v>3430</v>
      </c>
      <c r="K16" s="9">
        <v>3172</v>
      </c>
      <c r="L16" s="9">
        <v>3723</v>
      </c>
      <c r="M16" s="9">
        <v>3840</v>
      </c>
      <c r="N16" s="9">
        <v>3352</v>
      </c>
      <c r="O16" s="9">
        <v>2897</v>
      </c>
      <c r="Q16" s="9">
        <v>1703</v>
      </c>
      <c r="R16" s="35">
        <v>1638</v>
      </c>
      <c r="S16" s="35">
        <v>2009</v>
      </c>
      <c r="T16" s="35">
        <v>1630</v>
      </c>
      <c r="U16" s="35">
        <v>1720</v>
      </c>
      <c r="V16" s="35">
        <v>1529</v>
      </c>
      <c r="W16" s="35">
        <v>1590</v>
      </c>
      <c r="X16" s="35">
        <v>1425</v>
      </c>
      <c r="Y16" s="35">
        <v>1653</v>
      </c>
      <c r="Z16" s="35">
        <v>1649</v>
      </c>
      <c r="AA16" s="35">
        <v>1856</v>
      </c>
      <c r="AB16" s="35">
        <v>1574</v>
      </c>
      <c r="AC16" s="35">
        <v>1620</v>
      </c>
      <c r="AD16" s="35">
        <v>1552</v>
      </c>
      <c r="AE16" s="35">
        <v>1951</v>
      </c>
      <c r="AF16" s="35">
        <v>1772</v>
      </c>
      <c r="AG16" s="35">
        <v>2010</v>
      </c>
      <c r="AH16" s="35">
        <v>1830</v>
      </c>
      <c r="AI16" s="35">
        <v>1773</v>
      </c>
      <c r="AJ16" s="35">
        <v>1579</v>
      </c>
      <c r="AK16" s="35">
        <v>1459</v>
      </c>
      <c r="AL16" s="35">
        <v>1438</v>
      </c>
      <c r="AM16" s="35">
        <v>2055</v>
      </c>
      <c r="AO16" s="9">
        <v>819</v>
      </c>
      <c r="AP16" s="9">
        <v>819</v>
      </c>
      <c r="AQ16" s="9">
        <v>1045</v>
      </c>
      <c r="AR16" s="9">
        <v>964</v>
      </c>
      <c r="AS16" s="9">
        <v>809</v>
      </c>
      <c r="AT16" s="9">
        <v>821</v>
      </c>
      <c r="AU16" s="9">
        <v>856</v>
      </c>
      <c r="AV16" s="9">
        <v>864</v>
      </c>
      <c r="AW16" s="9">
        <v>743</v>
      </c>
      <c r="AX16" s="9">
        <v>786</v>
      </c>
      <c r="AY16" s="9">
        <v>764</v>
      </c>
      <c r="AZ16" s="9">
        <v>826</v>
      </c>
      <c r="BA16" s="9">
        <v>692</v>
      </c>
      <c r="BB16" s="9">
        <v>733</v>
      </c>
      <c r="BC16" s="9">
        <v>806</v>
      </c>
      <c r="BD16" s="9">
        <v>847</v>
      </c>
      <c r="BE16" s="9">
        <v>842</v>
      </c>
      <c r="BF16" s="9">
        <v>807</v>
      </c>
      <c r="BG16" s="9">
        <v>916</v>
      </c>
      <c r="BH16" s="9">
        <v>940</v>
      </c>
      <c r="BI16" s="9">
        <v>780</v>
      </c>
      <c r="BJ16" s="9">
        <v>794</v>
      </c>
      <c r="BK16" s="9">
        <v>795</v>
      </c>
      <c r="BL16" s="9">
        <v>825</v>
      </c>
      <c r="BM16" s="9">
        <v>734</v>
      </c>
      <c r="BN16" s="9">
        <v>818</v>
      </c>
      <c r="BO16" s="9">
        <v>997</v>
      </c>
      <c r="BP16" s="9">
        <v>954</v>
      </c>
      <c r="BQ16" s="9">
        <v>819</v>
      </c>
      <c r="BR16" s="9">
        <v>953</v>
      </c>
      <c r="BS16" s="9">
        <v>994</v>
      </c>
      <c r="BT16" s="9">
        <v>1016</v>
      </c>
      <c r="BU16" s="9">
        <v>917</v>
      </c>
      <c r="BV16" s="9">
        <v>913</v>
      </c>
      <c r="BW16" s="9">
        <v>931</v>
      </c>
      <c r="BX16" s="9">
        <v>842</v>
      </c>
      <c r="BY16" s="9">
        <v>771</v>
      </c>
      <c r="BZ16" s="9">
        <v>808</v>
      </c>
      <c r="CA16" s="9">
        <v>827</v>
      </c>
      <c r="CB16" s="9">
        <v>632</v>
      </c>
      <c r="CC16" s="9">
        <v>664</v>
      </c>
      <c r="CD16" s="9">
        <v>774</v>
      </c>
      <c r="CE16" s="9">
        <v>977</v>
      </c>
      <c r="CF16" s="9">
        <v>1078</v>
      </c>
      <c r="CG16" s="9">
        <v>1065</v>
      </c>
    </row>
    <row r="17" spans="1:85" x14ac:dyDescent="0.2">
      <c r="A17" s="11" t="s">
        <v>0</v>
      </c>
      <c r="B17" s="12" t="s">
        <v>1</v>
      </c>
      <c r="C17" s="12">
        <v>-0.15383204987165383</v>
      </c>
      <c r="D17" s="12">
        <v>-0.50509209100758401</v>
      </c>
      <c r="E17" s="12">
        <v>0.46278458844133102</v>
      </c>
      <c r="F17" s="12">
        <v>8.919485184076624E-2</v>
      </c>
      <c r="G17" s="12">
        <v>-0.10717230008244023</v>
      </c>
      <c r="H17" s="12">
        <v>-7.2022160664819951E-2</v>
      </c>
      <c r="I17" s="12">
        <v>9.5190713101160868E-2</v>
      </c>
      <c r="J17" s="12">
        <v>3.8764385221078133E-2</v>
      </c>
      <c r="K17" s="12">
        <v>-7.5218658892128282E-2</v>
      </c>
      <c r="L17" s="12">
        <v>0.17370744010088274</v>
      </c>
      <c r="M17" s="12">
        <v>3.1426269137792104E-2</v>
      </c>
      <c r="N17" s="12">
        <v>-0.12708333333333333</v>
      </c>
      <c r="O17" s="12">
        <v>-0.13573985680190931</v>
      </c>
      <c r="P17" s="13"/>
      <c r="Q17" s="12" t="s">
        <v>1</v>
      </c>
      <c r="R17" s="12">
        <v>-3.8167938931297711E-2</v>
      </c>
      <c r="S17" s="12">
        <v>0.2264957264957265</v>
      </c>
      <c r="T17" s="12">
        <v>-0.18865107018417124</v>
      </c>
      <c r="U17" s="12">
        <v>5.5214723926380369E-2</v>
      </c>
      <c r="V17" s="12">
        <v>-0.11104651162790698</v>
      </c>
      <c r="W17" s="12">
        <v>3.9895356442119029E-2</v>
      </c>
      <c r="X17" s="12">
        <v>-0.10377358490566038</v>
      </c>
      <c r="Y17" s="12">
        <v>0.16</v>
      </c>
      <c r="Z17" s="12">
        <v>-2.4198427102238356E-3</v>
      </c>
      <c r="AA17" s="12">
        <v>0.12553062462098241</v>
      </c>
      <c r="AB17" s="12">
        <v>-0.15193965517241378</v>
      </c>
      <c r="AC17" s="12">
        <v>2.9224904701397714E-2</v>
      </c>
      <c r="AD17" s="12">
        <v>-4.1975308641975309E-2</v>
      </c>
      <c r="AE17" s="12">
        <v>0.25708762886597936</v>
      </c>
      <c r="AF17" s="12">
        <v>-9.1747821629933363E-2</v>
      </c>
      <c r="AG17" s="12">
        <v>0.13431151241534989</v>
      </c>
      <c r="AH17" s="12">
        <v>-8.9552238805970144E-2</v>
      </c>
      <c r="AI17" s="12">
        <v>-3.1147540983606559E-2</v>
      </c>
      <c r="AJ17" s="12">
        <v>-0.10941906373378454</v>
      </c>
      <c r="AK17" s="12">
        <v>-7.59974667511083E-2</v>
      </c>
      <c r="AL17" s="12">
        <v>-1.4393420150788211E-2</v>
      </c>
      <c r="AM17" s="12">
        <v>0.4290681502086231</v>
      </c>
      <c r="AN17" s="13"/>
      <c r="AO17" s="12" t="s">
        <v>1</v>
      </c>
      <c r="AP17" s="12">
        <v>0</v>
      </c>
      <c r="AQ17" s="12">
        <v>0.27594627594627597</v>
      </c>
      <c r="AR17" s="12">
        <v>-7.7511961722488032E-2</v>
      </c>
      <c r="AS17" s="12">
        <v>-0.1607883817427386</v>
      </c>
      <c r="AT17" s="12">
        <v>1.4833127317676144E-2</v>
      </c>
      <c r="AU17" s="12">
        <v>4.2630937880633372E-2</v>
      </c>
      <c r="AV17" s="12">
        <v>9.3457943925233638E-3</v>
      </c>
      <c r="AW17" s="12">
        <v>-0.14004629629629631</v>
      </c>
      <c r="AX17" s="12">
        <v>5.7873485868102287E-2</v>
      </c>
      <c r="AY17" s="12">
        <v>-2.7989821882951654E-2</v>
      </c>
      <c r="AZ17" s="12">
        <v>8.1151832460732987E-2</v>
      </c>
      <c r="BA17" s="12">
        <v>-0.16222760290556901</v>
      </c>
      <c r="BB17" s="12">
        <v>5.9248554913294796E-2</v>
      </c>
      <c r="BC17" s="12">
        <v>9.9590723055934513E-2</v>
      </c>
      <c r="BD17" s="12">
        <v>5.0868486352357321E-2</v>
      </c>
      <c r="BE17" s="12">
        <v>-5.9031877213695395E-3</v>
      </c>
      <c r="BF17" s="12">
        <v>-4.1567695961995249E-2</v>
      </c>
      <c r="BG17" s="12">
        <v>0.13506815365551425</v>
      </c>
      <c r="BH17" s="12">
        <v>2.6200873362445413E-2</v>
      </c>
      <c r="BI17" s="12">
        <v>-0.1702127659574468</v>
      </c>
      <c r="BJ17" s="12">
        <v>1.7948717948717947E-2</v>
      </c>
      <c r="BK17" s="12">
        <v>1.2594458438287153E-3</v>
      </c>
      <c r="BL17" s="12">
        <v>3.7735849056603772E-2</v>
      </c>
      <c r="BM17" s="12">
        <v>-0.11030303030303031</v>
      </c>
      <c r="BN17" s="12">
        <v>0.11444141689373297</v>
      </c>
      <c r="BO17" s="12">
        <v>0.21882640586797067</v>
      </c>
      <c r="BP17" s="12">
        <v>-4.3129388164493479E-2</v>
      </c>
      <c r="BQ17" s="12">
        <v>-0.14150943396226415</v>
      </c>
      <c r="BR17" s="12">
        <v>0.16361416361416362</v>
      </c>
      <c r="BS17" s="12">
        <v>4.1928721174004195E-2</v>
      </c>
      <c r="BT17" s="12">
        <v>2.2132796780684104E-2</v>
      </c>
      <c r="BU17" s="12">
        <v>-9.7440944881889757E-2</v>
      </c>
      <c r="BV17" s="12">
        <v>-4.3620501635768813E-3</v>
      </c>
      <c r="BW17" s="12">
        <v>1.9715224534501644E-2</v>
      </c>
      <c r="BX17" s="12">
        <v>-9.5596133190118157E-2</v>
      </c>
      <c r="BY17" s="12">
        <v>-8.4323040380047509E-2</v>
      </c>
      <c r="BZ17" s="12">
        <v>4.7989623865110249E-2</v>
      </c>
      <c r="CA17" s="12">
        <v>2.3514851485148515E-2</v>
      </c>
      <c r="CB17" s="12">
        <v>-0.23579201934703747</v>
      </c>
      <c r="CC17" s="12">
        <v>5.0632911392405063E-2</v>
      </c>
      <c r="CD17" s="12">
        <v>0.16566265060240964</v>
      </c>
      <c r="CE17" s="12">
        <v>0.26227390180878551</v>
      </c>
      <c r="CF17" s="12">
        <v>0.10337768679631525</v>
      </c>
      <c r="CG17" s="12">
        <v>-1.2059369202226345E-2</v>
      </c>
    </row>
    <row r="18" spans="1:85" x14ac:dyDescent="0.2">
      <c r="A18" s="11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Q18" s="12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</row>
    <row r="19" spans="1:85" s="10" customFormat="1" x14ac:dyDescent="0.2">
      <c r="A19" s="8" t="s">
        <v>58</v>
      </c>
      <c r="B19" s="9">
        <v>730</v>
      </c>
      <c r="C19" s="9">
        <v>538</v>
      </c>
      <c r="D19" s="9">
        <v>145</v>
      </c>
      <c r="E19" s="9">
        <v>218</v>
      </c>
      <c r="F19" s="9">
        <v>190</v>
      </c>
      <c r="G19" s="9">
        <v>94</v>
      </c>
      <c r="H19" s="9">
        <v>177</v>
      </c>
      <c r="I19" s="9">
        <v>277</v>
      </c>
      <c r="J19" s="9">
        <v>396</v>
      </c>
      <c r="K19" s="9">
        <v>370</v>
      </c>
      <c r="L19" s="9">
        <v>470</v>
      </c>
      <c r="M19" s="9">
        <v>422</v>
      </c>
      <c r="N19" s="9">
        <v>259</v>
      </c>
      <c r="O19" s="9">
        <v>227</v>
      </c>
      <c r="Q19" s="9">
        <v>162</v>
      </c>
      <c r="R19" s="35">
        <v>56</v>
      </c>
      <c r="S19" s="35">
        <v>152</v>
      </c>
      <c r="T19" s="35">
        <v>38</v>
      </c>
      <c r="U19" s="35">
        <v>55</v>
      </c>
      <c r="V19" s="35">
        <v>39</v>
      </c>
      <c r="W19" s="35">
        <v>97</v>
      </c>
      <c r="X19" s="35">
        <v>80</v>
      </c>
      <c r="Y19" s="35">
        <v>139</v>
      </c>
      <c r="Z19" s="35">
        <v>138</v>
      </c>
      <c r="AA19" s="35">
        <v>225</v>
      </c>
      <c r="AB19" s="35">
        <v>171</v>
      </c>
      <c r="AC19" s="35">
        <v>171</v>
      </c>
      <c r="AD19" s="35">
        <v>199</v>
      </c>
      <c r="AE19" s="35">
        <v>265</v>
      </c>
      <c r="AF19" s="35">
        <v>205</v>
      </c>
      <c r="AG19" s="35">
        <v>234</v>
      </c>
      <c r="AH19" s="35">
        <v>188</v>
      </c>
      <c r="AI19" s="35">
        <v>131</v>
      </c>
      <c r="AJ19" s="35">
        <v>128</v>
      </c>
      <c r="AK19" s="35">
        <v>96</v>
      </c>
      <c r="AL19" s="35">
        <v>131</v>
      </c>
      <c r="AM19" s="35">
        <v>352</v>
      </c>
      <c r="AO19" s="9">
        <v>37</v>
      </c>
      <c r="AP19" s="9">
        <v>19</v>
      </c>
      <c r="AQ19" s="9">
        <v>86</v>
      </c>
      <c r="AR19" s="9">
        <v>66</v>
      </c>
      <c r="AS19" s="9">
        <v>18</v>
      </c>
      <c r="AT19" s="9">
        <v>20</v>
      </c>
      <c r="AU19" s="9">
        <v>24</v>
      </c>
      <c r="AV19" s="9">
        <v>31</v>
      </c>
      <c r="AW19" s="9">
        <v>12</v>
      </c>
      <c r="AX19" s="9">
        <v>27</v>
      </c>
      <c r="AY19" s="9">
        <v>38</v>
      </c>
      <c r="AZ19" s="9">
        <v>59</v>
      </c>
      <c r="BA19" s="9">
        <v>33</v>
      </c>
      <c r="BB19" s="9">
        <v>47</v>
      </c>
      <c r="BC19" s="9">
        <v>63</v>
      </c>
      <c r="BD19" s="9">
        <v>76</v>
      </c>
      <c r="BE19" s="9">
        <v>74</v>
      </c>
      <c r="BF19" s="9">
        <v>64</v>
      </c>
      <c r="BG19" s="9">
        <v>99</v>
      </c>
      <c r="BH19" s="9">
        <v>126</v>
      </c>
      <c r="BI19" s="9">
        <v>84</v>
      </c>
      <c r="BJ19" s="9">
        <v>87</v>
      </c>
      <c r="BK19" s="9">
        <v>82</v>
      </c>
      <c r="BL19" s="9">
        <v>89</v>
      </c>
      <c r="BM19" s="9">
        <v>91</v>
      </c>
      <c r="BN19" s="9">
        <v>108</v>
      </c>
      <c r="BO19" s="9">
        <v>135</v>
      </c>
      <c r="BP19" s="9">
        <v>130</v>
      </c>
      <c r="BQ19" s="9">
        <v>86</v>
      </c>
      <c r="BR19" s="9">
        <v>119</v>
      </c>
      <c r="BS19" s="9">
        <v>111</v>
      </c>
      <c r="BT19" s="9">
        <v>123</v>
      </c>
      <c r="BU19" s="9">
        <v>101</v>
      </c>
      <c r="BV19" s="9">
        <v>87</v>
      </c>
      <c r="BW19" s="9">
        <v>52</v>
      </c>
      <c r="BX19" s="9">
        <v>79</v>
      </c>
      <c r="BY19" s="9">
        <v>57</v>
      </c>
      <c r="BZ19" s="9">
        <v>71</v>
      </c>
      <c r="CA19" s="9">
        <v>53</v>
      </c>
      <c r="CB19" s="9">
        <v>43</v>
      </c>
      <c r="CC19" s="9">
        <v>42</v>
      </c>
      <c r="CD19" s="9">
        <v>89</v>
      </c>
      <c r="CE19" s="9">
        <v>140</v>
      </c>
      <c r="CF19" s="9">
        <v>212</v>
      </c>
      <c r="CG19" s="9">
        <v>226</v>
      </c>
    </row>
    <row r="20" spans="1:85" x14ac:dyDescent="0.2">
      <c r="A20" s="11"/>
      <c r="B20" s="1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Q20" s="12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</row>
    <row r="21" spans="1:85" s="10" customFormat="1" x14ac:dyDescent="0.2">
      <c r="A21" s="8" t="s">
        <v>132</v>
      </c>
      <c r="B21" s="9">
        <v>0</v>
      </c>
      <c r="C21" s="9">
        <v>-101</v>
      </c>
      <c r="D21" s="9">
        <v>-52</v>
      </c>
      <c r="E21" s="9">
        <v>0</v>
      </c>
      <c r="F21" s="9">
        <v>-27</v>
      </c>
      <c r="G21" s="9">
        <v>0</v>
      </c>
      <c r="H21" s="9">
        <v>0</v>
      </c>
      <c r="I21" s="9">
        <v>43</v>
      </c>
      <c r="J21" s="9">
        <v>0</v>
      </c>
      <c r="K21" s="9">
        <v>0</v>
      </c>
      <c r="L21" s="9">
        <v>-8</v>
      </c>
      <c r="M21" s="9">
        <v>0</v>
      </c>
      <c r="N21" s="9">
        <v>16</v>
      </c>
      <c r="O21" s="9">
        <v>50</v>
      </c>
      <c r="Q21" s="9">
        <v>0</v>
      </c>
      <c r="R21" s="35">
        <v>0</v>
      </c>
      <c r="S21" s="35">
        <v>-27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24</v>
      </c>
      <c r="Z21" s="35">
        <v>19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-8</v>
      </c>
      <c r="AG21" s="35">
        <v>0</v>
      </c>
      <c r="AH21" s="35">
        <v>0</v>
      </c>
      <c r="AI21" s="35">
        <v>0</v>
      </c>
      <c r="AJ21" s="35">
        <v>16</v>
      </c>
      <c r="AK21" s="35">
        <v>0</v>
      </c>
      <c r="AL21" s="35">
        <v>50</v>
      </c>
      <c r="AM21" s="35">
        <v>0</v>
      </c>
      <c r="AO21" s="9">
        <v>0</v>
      </c>
      <c r="AP21" s="9">
        <v>0</v>
      </c>
      <c r="AQ21" s="9">
        <v>-27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10</v>
      </c>
      <c r="BD21" s="9">
        <v>14</v>
      </c>
      <c r="BE21" s="9">
        <v>8</v>
      </c>
      <c r="BF21" s="9">
        <v>11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-8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16</v>
      </c>
      <c r="CA21" s="9">
        <v>0</v>
      </c>
      <c r="CB21" s="9">
        <v>0</v>
      </c>
      <c r="CC21" s="9">
        <v>0</v>
      </c>
      <c r="CD21" s="9">
        <v>50</v>
      </c>
      <c r="CE21" s="9">
        <v>0</v>
      </c>
      <c r="CF21" s="9">
        <v>0</v>
      </c>
      <c r="CG21" s="9">
        <v>0</v>
      </c>
    </row>
    <row r="22" spans="1:85" s="10" customForma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5" s="10" customFormat="1" x14ac:dyDescent="0.2">
      <c r="A23" s="8" t="s">
        <v>83</v>
      </c>
      <c r="B23" s="9">
        <v>730</v>
      </c>
      <c r="C23" s="9">
        <v>437</v>
      </c>
      <c r="D23" s="9">
        <v>93</v>
      </c>
      <c r="E23" s="9">
        <v>218</v>
      </c>
      <c r="F23" s="9">
        <v>163</v>
      </c>
      <c r="G23" s="9">
        <v>94</v>
      </c>
      <c r="H23" s="9">
        <v>177</v>
      </c>
      <c r="I23" s="9">
        <v>320</v>
      </c>
      <c r="J23" s="9">
        <v>396</v>
      </c>
      <c r="K23" s="9">
        <v>370</v>
      </c>
      <c r="L23" s="9">
        <v>462</v>
      </c>
      <c r="M23" s="9">
        <v>422</v>
      </c>
      <c r="N23" s="9">
        <v>275</v>
      </c>
      <c r="O23" s="9">
        <v>277</v>
      </c>
      <c r="Q23" s="9">
        <v>162</v>
      </c>
      <c r="R23" s="35">
        <v>56</v>
      </c>
      <c r="S23" s="35">
        <v>125</v>
      </c>
      <c r="T23" s="35">
        <v>38</v>
      </c>
      <c r="U23" s="35">
        <v>55</v>
      </c>
      <c r="V23" s="35">
        <v>39</v>
      </c>
      <c r="W23" s="35">
        <v>97</v>
      </c>
      <c r="X23" s="35">
        <v>80</v>
      </c>
      <c r="Y23" s="35">
        <v>163</v>
      </c>
      <c r="Z23" s="35">
        <v>157</v>
      </c>
      <c r="AA23" s="35">
        <v>225</v>
      </c>
      <c r="AB23" s="35">
        <v>171</v>
      </c>
      <c r="AC23" s="35">
        <v>171</v>
      </c>
      <c r="AD23" s="35">
        <v>199</v>
      </c>
      <c r="AE23" s="35">
        <v>265</v>
      </c>
      <c r="AF23" s="35">
        <v>197</v>
      </c>
      <c r="AG23" s="35">
        <v>234</v>
      </c>
      <c r="AH23" s="35">
        <v>188</v>
      </c>
      <c r="AI23" s="35">
        <v>131</v>
      </c>
      <c r="AJ23" s="35">
        <v>144</v>
      </c>
      <c r="AK23" s="35">
        <v>96</v>
      </c>
      <c r="AL23" s="35">
        <v>181</v>
      </c>
      <c r="AM23" s="35">
        <v>352</v>
      </c>
      <c r="AO23" s="9">
        <v>37</v>
      </c>
      <c r="AP23" s="9">
        <v>19</v>
      </c>
      <c r="AQ23" s="9">
        <v>59</v>
      </c>
      <c r="AR23" s="9">
        <v>66</v>
      </c>
      <c r="AS23" s="9">
        <v>18</v>
      </c>
      <c r="AT23" s="9">
        <v>20</v>
      </c>
      <c r="AU23" s="9">
        <v>24</v>
      </c>
      <c r="AV23" s="9">
        <v>31</v>
      </c>
      <c r="AW23" s="9">
        <v>12</v>
      </c>
      <c r="AX23" s="9">
        <v>27</v>
      </c>
      <c r="AY23" s="9">
        <v>38</v>
      </c>
      <c r="AZ23" s="9">
        <v>59</v>
      </c>
      <c r="BA23" s="9">
        <v>33</v>
      </c>
      <c r="BB23" s="9">
        <v>47</v>
      </c>
      <c r="BC23" s="9">
        <v>73</v>
      </c>
      <c r="BD23" s="9">
        <v>90</v>
      </c>
      <c r="BE23" s="9">
        <v>82</v>
      </c>
      <c r="BF23" s="9">
        <v>75</v>
      </c>
      <c r="BG23" s="9">
        <v>99</v>
      </c>
      <c r="BH23" s="9">
        <v>126</v>
      </c>
      <c r="BI23" s="9">
        <v>84</v>
      </c>
      <c r="BJ23" s="9">
        <v>87</v>
      </c>
      <c r="BK23" s="9">
        <v>82</v>
      </c>
      <c r="BL23" s="9">
        <v>89</v>
      </c>
      <c r="BM23" s="9">
        <v>91</v>
      </c>
      <c r="BN23" s="9">
        <v>108</v>
      </c>
      <c r="BO23" s="9">
        <v>135</v>
      </c>
      <c r="BP23" s="9">
        <v>130</v>
      </c>
      <c r="BQ23" s="9">
        <v>78</v>
      </c>
      <c r="BR23" s="9">
        <v>119</v>
      </c>
      <c r="BS23" s="9">
        <v>111</v>
      </c>
      <c r="BT23" s="9">
        <v>123</v>
      </c>
      <c r="BU23" s="9">
        <v>101</v>
      </c>
      <c r="BV23" s="9">
        <v>87</v>
      </c>
      <c r="BW23" s="9">
        <v>52</v>
      </c>
      <c r="BX23" s="9">
        <v>79</v>
      </c>
      <c r="BY23" s="9">
        <v>57</v>
      </c>
      <c r="BZ23" s="9">
        <v>87</v>
      </c>
      <c r="CA23" s="9">
        <v>53</v>
      </c>
      <c r="CB23" s="9">
        <v>43</v>
      </c>
      <c r="CC23" s="9">
        <v>42</v>
      </c>
      <c r="CD23" s="9">
        <v>139</v>
      </c>
      <c r="CE23" s="9">
        <v>140</v>
      </c>
      <c r="CF23" s="9">
        <v>212</v>
      </c>
      <c r="CG23" s="9">
        <v>226</v>
      </c>
    </row>
    <row r="24" spans="1:85" s="10" customForma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s="10" customFormat="1" x14ac:dyDescent="0.2">
      <c r="A25" s="8" t="s">
        <v>27</v>
      </c>
      <c r="B25" s="9">
        <v>0</v>
      </c>
      <c r="C25" s="9">
        <v>-14</v>
      </c>
      <c r="D25" s="9">
        <v>-6</v>
      </c>
      <c r="E25" s="9">
        <v>-18</v>
      </c>
      <c r="F25" s="9">
        <v>-1</v>
      </c>
      <c r="G25" s="9">
        <v>-21</v>
      </c>
      <c r="H25" s="9">
        <v>-1</v>
      </c>
      <c r="I25" s="9">
        <v>-6</v>
      </c>
      <c r="J25" s="9">
        <v>0</v>
      </c>
      <c r="K25" s="9">
        <v>0</v>
      </c>
      <c r="L25" s="9">
        <v>0</v>
      </c>
      <c r="M25" s="9">
        <v>0</v>
      </c>
      <c r="N25" s="9">
        <v>-4</v>
      </c>
      <c r="O25" s="9">
        <v>-4</v>
      </c>
      <c r="Q25" s="9">
        <v>0</v>
      </c>
      <c r="R25" s="35">
        <v>-18</v>
      </c>
      <c r="S25" s="35">
        <v>-1</v>
      </c>
      <c r="T25" s="35">
        <v>0</v>
      </c>
      <c r="U25" s="35">
        <v>-10</v>
      </c>
      <c r="V25" s="35">
        <v>-11</v>
      </c>
      <c r="W25" s="35">
        <v>0</v>
      </c>
      <c r="X25" s="35">
        <v>-1</v>
      </c>
      <c r="Y25" s="35">
        <v>0</v>
      </c>
      <c r="Z25" s="35">
        <v>-6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-4</v>
      </c>
      <c r="AK25" s="35">
        <v>0</v>
      </c>
      <c r="AL25" s="35">
        <v>-4</v>
      </c>
      <c r="AM25" s="35">
        <v>0</v>
      </c>
      <c r="AO25" s="9">
        <v>0</v>
      </c>
      <c r="AP25" s="9">
        <v>-18</v>
      </c>
      <c r="AQ25" s="9">
        <v>-1</v>
      </c>
      <c r="AR25" s="9">
        <v>0</v>
      </c>
      <c r="AS25" s="9">
        <v>0</v>
      </c>
      <c r="AT25" s="9">
        <v>0</v>
      </c>
      <c r="AU25" s="9">
        <v>0</v>
      </c>
      <c r="AV25" s="9">
        <v>-10</v>
      </c>
      <c r="AW25" s="9">
        <v>0</v>
      </c>
      <c r="AX25" s="9">
        <v>-11</v>
      </c>
      <c r="AY25" s="9">
        <v>0</v>
      </c>
      <c r="AZ25" s="9">
        <v>0</v>
      </c>
      <c r="BA25" s="9">
        <v>0</v>
      </c>
      <c r="BB25" s="9">
        <v>-1</v>
      </c>
      <c r="BC25" s="9">
        <v>0</v>
      </c>
      <c r="BD25" s="9">
        <v>0</v>
      </c>
      <c r="BE25" s="9">
        <v>0</v>
      </c>
      <c r="BF25" s="9">
        <v>-6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-4</v>
      </c>
      <c r="CA25" s="9">
        <v>0</v>
      </c>
      <c r="CB25" s="9">
        <v>0</v>
      </c>
      <c r="CC25" s="9">
        <v>0</v>
      </c>
      <c r="CD25" s="9">
        <v>-4</v>
      </c>
      <c r="CE25" s="9">
        <v>0</v>
      </c>
      <c r="CF25" s="9">
        <v>0</v>
      </c>
      <c r="CG25" s="9">
        <v>0</v>
      </c>
    </row>
    <row r="26" spans="1:85" s="10" customFormat="1" x14ac:dyDescent="0.2">
      <c r="A26" s="8" t="s">
        <v>19</v>
      </c>
      <c r="B26" s="9">
        <v>-173</v>
      </c>
      <c r="C26" s="9">
        <v>-188</v>
      </c>
      <c r="D26" s="9">
        <v>-200</v>
      </c>
      <c r="E26" s="9">
        <v>-193</v>
      </c>
      <c r="F26" s="9">
        <v>-186</v>
      </c>
      <c r="G26" s="9">
        <v>-187</v>
      </c>
      <c r="H26" s="9">
        <v>-193</v>
      </c>
      <c r="I26" s="9">
        <v>-157</v>
      </c>
      <c r="J26" s="9">
        <v>-134</v>
      </c>
      <c r="K26" s="9">
        <v>-130</v>
      </c>
      <c r="L26" s="9">
        <v>-133</v>
      </c>
      <c r="M26" s="9">
        <v>-126</v>
      </c>
      <c r="N26" s="9">
        <v>-119</v>
      </c>
      <c r="O26" s="9">
        <v>-114</v>
      </c>
      <c r="Q26" s="9">
        <v>-96</v>
      </c>
      <c r="R26" s="35">
        <v>-97</v>
      </c>
      <c r="S26" s="35">
        <v>-91</v>
      </c>
      <c r="T26" s="35">
        <v>-95</v>
      </c>
      <c r="U26" s="35">
        <v>-93</v>
      </c>
      <c r="V26" s="35">
        <v>-94</v>
      </c>
      <c r="W26" s="35">
        <v>-98</v>
      </c>
      <c r="X26" s="35">
        <v>-95</v>
      </c>
      <c r="Y26" s="35">
        <v>-83</v>
      </c>
      <c r="Z26" s="35">
        <v>-74</v>
      </c>
      <c r="AA26" s="35">
        <v>-72</v>
      </c>
      <c r="AB26" s="35">
        <v>-62</v>
      </c>
      <c r="AC26" s="35">
        <v>-63</v>
      </c>
      <c r="AD26" s="35">
        <v>-67</v>
      </c>
      <c r="AE26" s="35">
        <v>-64</v>
      </c>
      <c r="AF26" s="35">
        <v>-69</v>
      </c>
      <c r="AG26" s="35">
        <v>-61</v>
      </c>
      <c r="AH26" s="35">
        <v>-65</v>
      </c>
      <c r="AI26" s="35">
        <v>-60</v>
      </c>
      <c r="AJ26" s="35">
        <v>-59</v>
      </c>
      <c r="AK26" s="35">
        <v>-58</v>
      </c>
      <c r="AL26" s="35">
        <v>-56</v>
      </c>
      <c r="AM26" s="35">
        <v>-60</v>
      </c>
      <c r="AO26" s="9">
        <v>-50</v>
      </c>
      <c r="AP26" s="9">
        <v>-47</v>
      </c>
      <c r="AQ26" s="9">
        <v>-43</v>
      </c>
      <c r="AR26" s="9">
        <v>-48</v>
      </c>
      <c r="AS26" s="9">
        <v>-48</v>
      </c>
      <c r="AT26" s="9">
        <v>-47</v>
      </c>
      <c r="AU26" s="9">
        <v>-48</v>
      </c>
      <c r="AV26" s="9">
        <v>-45</v>
      </c>
      <c r="AW26" s="9">
        <v>-46</v>
      </c>
      <c r="AX26" s="9">
        <v>-48</v>
      </c>
      <c r="AY26" s="9">
        <v>-49</v>
      </c>
      <c r="AZ26" s="9">
        <v>-49</v>
      </c>
      <c r="BA26" s="9">
        <v>-46</v>
      </c>
      <c r="BB26" s="9">
        <v>-49</v>
      </c>
      <c r="BC26" s="9">
        <v>-48</v>
      </c>
      <c r="BD26" s="9">
        <v>-35</v>
      </c>
      <c r="BE26" s="9">
        <v>-35</v>
      </c>
      <c r="BF26" s="9">
        <v>-39</v>
      </c>
      <c r="BG26" s="9">
        <v>-36</v>
      </c>
      <c r="BH26" s="9">
        <v>-36</v>
      </c>
      <c r="BI26" s="9">
        <v>-31</v>
      </c>
      <c r="BJ26" s="9">
        <v>-31</v>
      </c>
      <c r="BK26" s="9">
        <v>-31</v>
      </c>
      <c r="BL26" s="9">
        <v>-32</v>
      </c>
      <c r="BM26" s="9">
        <v>-33</v>
      </c>
      <c r="BN26" s="9">
        <v>-34</v>
      </c>
      <c r="BO26" s="9">
        <v>-32</v>
      </c>
      <c r="BP26" s="9">
        <v>-32</v>
      </c>
      <c r="BQ26" s="9">
        <v>-32</v>
      </c>
      <c r="BR26" s="9">
        <v>-37</v>
      </c>
      <c r="BS26" s="9">
        <v>-30</v>
      </c>
      <c r="BT26" s="9">
        <v>-31</v>
      </c>
      <c r="BU26" s="9">
        <v>-31</v>
      </c>
      <c r="BV26" s="9">
        <v>-34</v>
      </c>
      <c r="BW26" s="9">
        <v>-30</v>
      </c>
      <c r="BX26" s="9">
        <v>-30</v>
      </c>
      <c r="BY26" s="9">
        <v>-29</v>
      </c>
      <c r="BZ26" s="9">
        <v>-30</v>
      </c>
      <c r="CA26" s="9">
        <v>-30</v>
      </c>
      <c r="CB26" s="9">
        <v>-28</v>
      </c>
      <c r="CC26" s="9">
        <v>-26</v>
      </c>
      <c r="CD26" s="9">
        <v>-30</v>
      </c>
      <c r="CE26" s="9">
        <v>-30</v>
      </c>
      <c r="CF26" s="9">
        <v>-30</v>
      </c>
      <c r="CG26" s="9">
        <v>-31</v>
      </c>
    </row>
    <row r="27" spans="1:85" x14ac:dyDescent="0.2">
      <c r="A27" s="11"/>
      <c r="B27" s="1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Q27" s="12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</row>
    <row r="28" spans="1:85" s="10" customFormat="1" x14ac:dyDescent="0.2">
      <c r="A28" s="8" t="s">
        <v>54</v>
      </c>
      <c r="B28" s="9">
        <v>557</v>
      </c>
      <c r="C28" s="9">
        <v>235</v>
      </c>
      <c r="D28" s="9">
        <v>-113</v>
      </c>
      <c r="E28" s="9">
        <v>7</v>
      </c>
      <c r="F28" s="9">
        <v>-24</v>
      </c>
      <c r="G28" s="9">
        <v>-114</v>
      </c>
      <c r="H28" s="9">
        <v>-17</v>
      </c>
      <c r="I28" s="9">
        <v>157</v>
      </c>
      <c r="J28" s="9">
        <v>262</v>
      </c>
      <c r="K28" s="9">
        <v>240</v>
      </c>
      <c r="L28" s="9">
        <v>329</v>
      </c>
      <c r="M28" s="9">
        <v>296</v>
      </c>
      <c r="N28" s="9">
        <v>152</v>
      </c>
      <c r="O28" s="9">
        <v>159</v>
      </c>
      <c r="Q28" s="9">
        <v>66</v>
      </c>
      <c r="R28" s="35">
        <v>-59</v>
      </c>
      <c r="S28" s="35">
        <v>33</v>
      </c>
      <c r="T28" s="35">
        <v>-57</v>
      </c>
      <c r="U28" s="35">
        <v>-48</v>
      </c>
      <c r="V28" s="35">
        <v>-66</v>
      </c>
      <c r="W28" s="35">
        <v>-1</v>
      </c>
      <c r="X28" s="35">
        <v>-16</v>
      </c>
      <c r="Y28" s="35">
        <v>80</v>
      </c>
      <c r="Z28" s="35">
        <v>77</v>
      </c>
      <c r="AA28" s="35">
        <v>153</v>
      </c>
      <c r="AB28" s="35">
        <v>109</v>
      </c>
      <c r="AC28" s="35">
        <v>108</v>
      </c>
      <c r="AD28" s="35">
        <v>132</v>
      </c>
      <c r="AE28" s="35">
        <v>201</v>
      </c>
      <c r="AF28" s="35">
        <v>128</v>
      </c>
      <c r="AG28" s="35">
        <v>173</v>
      </c>
      <c r="AH28" s="35">
        <v>123</v>
      </c>
      <c r="AI28" s="35">
        <v>71</v>
      </c>
      <c r="AJ28" s="35">
        <v>81</v>
      </c>
      <c r="AK28" s="35">
        <v>38</v>
      </c>
      <c r="AL28" s="35">
        <v>121</v>
      </c>
      <c r="AM28" s="35">
        <v>292</v>
      </c>
      <c r="AO28" s="9">
        <v>-13</v>
      </c>
      <c r="AP28" s="9">
        <v>-46</v>
      </c>
      <c r="AQ28" s="9">
        <v>15</v>
      </c>
      <c r="AR28" s="9">
        <v>18</v>
      </c>
      <c r="AS28" s="9">
        <v>-30</v>
      </c>
      <c r="AT28" s="9">
        <v>-27</v>
      </c>
      <c r="AU28" s="9">
        <v>-24</v>
      </c>
      <c r="AV28" s="9">
        <v>-24</v>
      </c>
      <c r="AW28" s="9">
        <v>-34</v>
      </c>
      <c r="AX28" s="9">
        <v>-32</v>
      </c>
      <c r="AY28" s="9">
        <v>-11</v>
      </c>
      <c r="AZ28" s="9">
        <v>10</v>
      </c>
      <c r="BA28" s="9">
        <v>-13</v>
      </c>
      <c r="BB28" s="9">
        <v>-3</v>
      </c>
      <c r="BC28" s="9">
        <v>25</v>
      </c>
      <c r="BD28" s="9">
        <v>55</v>
      </c>
      <c r="BE28" s="9">
        <v>47</v>
      </c>
      <c r="BF28" s="9">
        <v>30</v>
      </c>
      <c r="BG28" s="9">
        <v>63</v>
      </c>
      <c r="BH28" s="9">
        <v>90</v>
      </c>
      <c r="BI28" s="9">
        <v>53</v>
      </c>
      <c r="BJ28" s="9">
        <v>56</v>
      </c>
      <c r="BK28" s="9">
        <v>51</v>
      </c>
      <c r="BL28" s="9">
        <v>57</v>
      </c>
      <c r="BM28" s="9">
        <v>58</v>
      </c>
      <c r="BN28" s="9">
        <v>74</v>
      </c>
      <c r="BO28" s="9">
        <v>103</v>
      </c>
      <c r="BP28" s="9">
        <v>98</v>
      </c>
      <c r="BQ28" s="9">
        <v>46</v>
      </c>
      <c r="BR28" s="9">
        <v>82</v>
      </c>
      <c r="BS28" s="9">
        <v>81</v>
      </c>
      <c r="BT28" s="9">
        <v>92</v>
      </c>
      <c r="BU28" s="9">
        <v>70</v>
      </c>
      <c r="BV28" s="9">
        <v>53</v>
      </c>
      <c r="BW28" s="9">
        <v>22</v>
      </c>
      <c r="BX28" s="9">
        <v>49</v>
      </c>
      <c r="BY28" s="9">
        <v>28</v>
      </c>
      <c r="BZ28" s="9">
        <v>53</v>
      </c>
      <c r="CA28" s="9">
        <v>23</v>
      </c>
      <c r="CB28" s="9">
        <v>15</v>
      </c>
      <c r="CC28" s="9">
        <v>16</v>
      </c>
      <c r="CD28" s="9">
        <v>105</v>
      </c>
      <c r="CE28" s="9">
        <v>110</v>
      </c>
      <c r="CF28" s="9">
        <v>182</v>
      </c>
      <c r="CG28" s="9">
        <v>195</v>
      </c>
    </row>
    <row r="29" spans="1:85" x14ac:dyDescent="0.2">
      <c r="A29" s="11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Q29" s="12"/>
      <c r="R29" s="12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</row>
    <row r="30" spans="1:85" s="10" customFormat="1" x14ac:dyDescent="0.2">
      <c r="A30" s="8" t="s">
        <v>36</v>
      </c>
      <c r="B30" s="9">
        <v>152</v>
      </c>
      <c r="C30" s="9">
        <v>118</v>
      </c>
      <c r="D30" s="9">
        <v>55</v>
      </c>
      <c r="E30" s="9">
        <v>61</v>
      </c>
      <c r="F30" s="9">
        <v>79</v>
      </c>
      <c r="G30" s="9">
        <v>71</v>
      </c>
      <c r="H30" s="9">
        <v>77</v>
      </c>
      <c r="I30" s="9">
        <v>61</v>
      </c>
      <c r="J30" s="9">
        <v>92</v>
      </c>
      <c r="K30" s="9">
        <v>101</v>
      </c>
      <c r="L30" s="9">
        <v>129</v>
      </c>
      <c r="M30" s="9">
        <v>145</v>
      </c>
      <c r="N30" s="9">
        <v>119</v>
      </c>
      <c r="O30" s="9">
        <v>100</v>
      </c>
      <c r="Q30" s="9">
        <v>26</v>
      </c>
      <c r="R30" s="35">
        <v>35</v>
      </c>
      <c r="S30" s="35">
        <v>33</v>
      </c>
      <c r="T30" s="35">
        <v>46</v>
      </c>
      <c r="U30" s="35">
        <v>35</v>
      </c>
      <c r="V30" s="35">
        <v>36</v>
      </c>
      <c r="W30" s="35">
        <v>42</v>
      </c>
      <c r="X30" s="35">
        <v>35</v>
      </c>
      <c r="Y30" s="35">
        <v>24</v>
      </c>
      <c r="Z30" s="35">
        <v>37</v>
      </c>
      <c r="AA30" s="35">
        <v>37</v>
      </c>
      <c r="AB30" s="35">
        <v>55</v>
      </c>
      <c r="AC30" s="35">
        <v>46</v>
      </c>
      <c r="AD30" s="35">
        <v>55</v>
      </c>
      <c r="AE30" s="35">
        <v>63</v>
      </c>
      <c r="AF30" s="35">
        <v>66</v>
      </c>
      <c r="AG30" s="35">
        <v>71</v>
      </c>
      <c r="AH30" s="35">
        <v>74</v>
      </c>
      <c r="AI30" s="35">
        <v>55</v>
      </c>
      <c r="AJ30" s="35">
        <v>64</v>
      </c>
      <c r="AK30" s="35">
        <v>63</v>
      </c>
      <c r="AL30" s="35">
        <v>37</v>
      </c>
      <c r="AM30" s="35">
        <v>68</v>
      </c>
      <c r="AO30" s="9">
        <v>12</v>
      </c>
      <c r="AP30" s="9">
        <v>23</v>
      </c>
      <c r="AQ30" s="9">
        <v>18</v>
      </c>
      <c r="AR30" s="9">
        <v>15</v>
      </c>
      <c r="AS30" s="9">
        <v>23</v>
      </c>
      <c r="AT30" s="9">
        <v>23</v>
      </c>
      <c r="AU30" s="9">
        <v>19</v>
      </c>
      <c r="AV30" s="9">
        <v>16</v>
      </c>
      <c r="AW30" s="9">
        <v>17</v>
      </c>
      <c r="AX30" s="9">
        <v>19</v>
      </c>
      <c r="AY30" s="9">
        <v>22</v>
      </c>
      <c r="AZ30" s="9">
        <v>20</v>
      </c>
      <c r="BA30" s="9">
        <v>17</v>
      </c>
      <c r="BB30" s="9">
        <v>18</v>
      </c>
      <c r="BC30" s="9">
        <v>12</v>
      </c>
      <c r="BD30" s="9">
        <v>12</v>
      </c>
      <c r="BE30" s="9">
        <v>13</v>
      </c>
      <c r="BF30" s="9">
        <v>24</v>
      </c>
      <c r="BG30" s="9">
        <v>23</v>
      </c>
      <c r="BH30" s="9">
        <v>14</v>
      </c>
      <c r="BI30" s="9">
        <v>18</v>
      </c>
      <c r="BJ30" s="9">
        <v>37</v>
      </c>
      <c r="BK30" s="9">
        <v>26</v>
      </c>
      <c r="BL30" s="9">
        <v>20</v>
      </c>
      <c r="BM30" s="9">
        <v>26</v>
      </c>
      <c r="BN30" s="9">
        <v>29</v>
      </c>
      <c r="BO30" s="9">
        <v>34</v>
      </c>
      <c r="BP30" s="9">
        <v>29</v>
      </c>
      <c r="BQ30" s="9">
        <v>22</v>
      </c>
      <c r="BR30" s="9">
        <v>44</v>
      </c>
      <c r="BS30" s="9">
        <v>41</v>
      </c>
      <c r="BT30" s="9">
        <v>30</v>
      </c>
      <c r="BU30" s="9">
        <v>37</v>
      </c>
      <c r="BV30" s="9">
        <v>37</v>
      </c>
      <c r="BW30" s="9">
        <v>34</v>
      </c>
      <c r="BX30" s="9">
        <v>21</v>
      </c>
      <c r="BY30" s="9">
        <v>21</v>
      </c>
      <c r="BZ30" s="9">
        <v>43</v>
      </c>
      <c r="CA30" s="9">
        <v>41</v>
      </c>
      <c r="CB30" s="9">
        <v>22</v>
      </c>
      <c r="CC30" s="9">
        <v>20</v>
      </c>
      <c r="CD30" s="9">
        <v>17</v>
      </c>
      <c r="CE30" s="9">
        <v>44</v>
      </c>
      <c r="CF30" s="9">
        <v>24</v>
      </c>
      <c r="CG30" s="9">
        <v>16</v>
      </c>
    </row>
    <row r="31" spans="1:85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5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Q32" s="12"/>
      <c r="R32" s="9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</row>
    <row r="33" spans="1:85" ht="22.5" customHeight="1" x14ac:dyDescent="0.2">
      <c r="A33" s="4" t="s">
        <v>3</v>
      </c>
      <c r="B33" s="5">
        <v>2007</v>
      </c>
      <c r="C33" s="5">
        <v>2008</v>
      </c>
      <c r="D33" s="5">
        <v>2009</v>
      </c>
      <c r="E33" s="5">
        <v>2010</v>
      </c>
      <c r="F33" s="5">
        <v>2011</v>
      </c>
      <c r="G33" s="5">
        <v>2012</v>
      </c>
      <c r="H33" s="5">
        <v>2013</v>
      </c>
      <c r="I33" s="5" t="s">
        <v>179</v>
      </c>
      <c r="J33" s="5">
        <v>2015</v>
      </c>
      <c r="K33" s="5">
        <v>2016</v>
      </c>
      <c r="L33" s="5">
        <v>2017</v>
      </c>
      <c r="M33" s="5" t="s">
        <v>190</v>
      </c>
      <c r="N33" s="5" t="s">
        <v>200</v>
      </c>
      <c r="O33" s="5">
        <v>2020</v>
      </c>
      <c r="P33" s="7"/>
      <c r="Q33" s="5" t="s">
        <v>26</v>
      </c>
      <c r="R33" s="5" t="s">
        <v>42</v>
      </c>
      <c r="S33" s="6" t="s">
        <v>151</v>
      </c>
      <c r="T33" s="6" t="s">
        <v>152</v>
      </c>
      <c r="U33" s="6" t="s">
        <v>153</v>
      </c>
      <c r="V33" s="6" t="s">
        <v>154</v>
      </c>
      <c r="W33" s="6" t="s">
        <v>95</v>
      </c>
      <c r="X33" s="6" t="s">
        <v>97</v>
      </c>
      <c r="Y33" s="6" t="s">
        <v>181</v>
      </c>
      <c r="Z33" s="6" t="s">
        <v>182</v>
      </c>
      <c r="AA33" s="6" t="s">
        <v>108</v>
      </c>
      <c r="AB33" s="6" t="s">
        <v>112</v>
      </c>
      <c r="AC33" s="6" t="s">
        <v>117</v>
      </c>
      <c r="AD33" s="6" t="s">
        <v>120</v>
      </c>
      <c r="AE33" s="6" t="s">
        <v>130</v>
      </c>
      <c r="AF33" s="6" t="s">
        <v>143</v>
      </c>
      <c r="AG33" s="6" t="s">
        <v>177</v>
      </c>
      <c r="AH33" s="6" t="s">
        <v>191</v>
      </c>
      <c r="AI33" s="6" t="s">
        <v>195</v>
      </c>
      <c r="AJ33" s="6" t="s">
        <v>201</v>
      </c>
      <c r="AK33" s="6" t="s">
        <v>206</v>
      </c>
      <c r="AL33" s="6" t="s">
        <v>209</v>
      </c>
      <c r="AM33" s="6" t="s">
        <v>214</v>
      </c>
      <c r="AN33" s="7"/>
      <c r="AO33" s="5" t="s">
        <v>41</v>
      </c>
      <c r="AP33" s="5" t="s">
        <v>43</v>
      </c>
      <c r="AQ33" s="6" t="s">
        <v>155</v>
      </c>
      <c r="AR33" s="6" t="s">
        <v>156</v>
      </c>
      <c r="AS33" s="6" t="s">
        <v>157</v>
      </c>
      <c r="AT33" s="6" t="s">
        <v>158</v>
      </c>
      <c r="AU33" s="6" t="s">
        <v>159</v>
      </c>
      <c r="AV33" s="6" t="s">
        <v>160</v>
      </c>
      <c r="AW33" s="6" t="s">
        <v>161</v>
      </c>
      <c r="AX33" s="6" t="s">
        <v>162</v>
      </c>
      <c r="AY33" s="6" t="s">
        <v>93</v>
      </c>
      <c r="AZ33" s="6" t="s">
        <v>94</v>
      </c>
      <c r="BA33" s="6" t="s">
        <v>96</v>
      </c>
      <c r="BB33" s="6" t="s">
        <v>98</v>
      </c>
      <c r="BC33" s="6" t="s">
        <v>183</v>
      </c>
      <c r="BD33" s="6" t="s">
        <v>184</v>
      </c>
      <c r="BE33" s="6" t="s">
        <v>185</v>
      </c>
      <c r="BF33" s="6" t="s">
        <v>186</v>
      </c>
      <c r="BG33" s="6" t="s">
        <v>107</v>
      </c>
      <c r="BH33" s="6" t="s">
        <v>109</v>
      </c>
      <c r="BI33" s="6" t="s">
        <v>111</v>
      </c>
      <c r="BJ33" s="6" t="s">
        <v>113</v>
      </c>
      <c r="BK33" s="5" t="s">
        <v>114</v>
      </c>
      <c r="BL33" s="5" t="s">
        <v>118</v>
      </c>
      <c r="BM33" s="5" t="s">
        <v>119</v>
      </c>
      <c r="BN33" s="5" t="s">
        <v>121</v>
      </c>
      <c r="BO33" s="5" t="s">
        <v>125</v>
      </c>
      <c r="BP33" s="5" t="s">
        <v>131</v>
      </c>
      <c r="BQ33" s="5" t="s">
        <v>138</v>
      </c>
      <c r="BR33" s="5" t="s">
        <v>142</v>
      </c>
      <c r="BS33" s="5" t="s">
        <v>176</v>
      </c>
      <c r="BT33" s="5" t="s">
        <v>178</v>
      </c>
      <c r="BU33" s="5" t="s">
        <v>187</v>
      </c>
      <c r="BV33" s="5" t="s">
        <v>192</v>
      </c>
      <c r="BW33" s="5" t="s">
        <v>193</v>
      </c>
      <c r="BX33" s="5" t="s">
        <v>196</v>
      </c>
      <c r="BY33" s="5" t="s">
        <v>197</v>
      </c>
      <c r="BZ33" s="5" t="s">
        <v>202</v>
      </c>
      <c r="CA33" s="5" t="s">
        <v>205</v>
      </c>
      <c r="CB33" s="5" t="s">
        <v>207</v>
      </c>
      <c r="CC33" s="5" t="s">
        <v>208</v>
      </c>
      <c r="CD33" s="5" t="s">
        <v>210</v>
      </c>
      <c r="CE33" s="5" t="s">
        <v>212</v>
      </c>
      <c r="CF33" s="5" t="s">
        <v>215</v>
      </c>
      <c r="CG33" s="5" t="s">
        <v>217</v>
      </c>
    </row>
    <row r="34" spans="1:85" x14ac:dyDescent="0.2">
      <c r="A34" s="8" t="s">
        <v>59</v>
      </c>
      <c r="B34" s="51">
        <v>0.13384671800513384</v>
      </c>
      <c r="C34" s="51">
        <v>0.11657638136511377</v>
      </c>
      <c r="D34" s="51">
        <v>6.3485113835376528E-2</v>
      </c>
      <c r="E34" s="51">
        <v>6.5249925172104165E-2</v>
      </c>
      <c r="F34" s="51">
        <v>5.2212146194009344E-2</v>
      </c>
      <c r="G34" s="51">
        <v>2.8931979070483227E-2</v>
      </c>
      <c r="H34" s="51">
        <v>5.870646766169154E-2</v>
      </c>
      <c r="I34" s="51">
        <v>8.3888552392489407E-2</v>
      </c>
      <c r="J34" s="51">
        <v>0.11545189504373178</v>
      </c>
      <c r="K34" s="51">
        <v>0.11664564943253468</v>
      </c>
      <c r="L34" s="51">
        <v>0.126242277733011</v>
      </c>
      <c r="M34" s="51">
        <v>0.10989583333333333</v>
      </c>
      <c r="N34" s="51">
        <v>7.7267303102625293E-2</v>
      </c>
      <c r="O34" s="51">
        <v>7.8356920952709699E-2</v>
      </c>
      <c r="Q34" s="51">
        <v>9.5126247798003521E-2</v>
      </c>
      <c r="R34" s="51">
        <v>3.4188034188034191E-2</v>
      </c>
      <c r="S34" s="51">
        <v>7.5659532105525132E-2</v>
      </c>
      <c r="T34" s="51">
        <v>2.3312883435582823E-2</v>
      </c>
      <c r="U34" s="51">
        <v>3.1976744186046513E-2</v>
      </c>
      <c r="V34" s="51">
        <v>2.5506867233485938E-2</v>
      </c>
      <c r="W34" s="51">
        <v>6.1006289308176101E-2</v>
      </c>
      <c r="X34" s="51">
        <v>5.6140350877192984E-2</v>
      </c>
      <c r="Y34" s="51">
        <v>8.4089534180278286E-2</v>
      </c>
      <c r="Z34" s="51">
        <v>8.3687083080654937E-2</v>
      </c>
      <c r="AA34" s="51">
        <v>0.12122844827586207</v>
      </c>
      <c r="AB34" s="51">
        <v>0.10864040660736976</v>
      </c>
      <c r="AC34" s="51">
        <v>0.10555555555555556</v>
      </c>
      <c r="AD34" s="51">
        <v>0.12822164948453607</v>
      </c>
      <c r="AE34" s="51">
        <v>0.13582778062532036</v>
      </c>
      <c r="AF34" s="51">
        <v>0.11568848758465011</v>
      </c>
      <c r="AG34" s="51">
        <v>0.11641791044776119</v>
      </c>
      <c r="AH34" s="51">
        <v>0.10273224043715846</v>
      </c>
      <c r="AI34" s="51">
        <v>7.388606880992668E-2</v>
      </c>
      <c r="AJ34" s="51">
        <v>8.1063964534515517E-2</v>
      </c>
      <c r="AK34" s="51">
        <v>6.5798492117888963E-2</v>
      </c>
      <c r="AL34" s="51">
        <v>9.1098748261474266E-2</v>
      </c>
      <c r="AM34" s="51">
        <v>0.17128953771289537</v>
      </c>
      <c r="AO34" s="51">
        <v>4.5177045177045176E-2</v>
      </c>
      <c r="AP34" s="51">
        <v>2.31990231990232E-2</v>
      </c>
      <c r="AQ34" s="51">
        <v>8.2296650717703354E-2</v>
      </c>
      <c r="AR34" s="51">
        <v>6.8464730290456438E-2</v>
      </c>
      <c r="AS34" s="51">
        <v>2.2249690976514216E-2</v>
      </c>
      <c r="AT34" s="51">
        <v>2.4360535931790498E-2</v>
      </c>
      <c r="AU34" s="51">
        <v>2.8037383177570093E-2</v>
      </c>
      <c r="AV34" s="51">
        <v>3.5879629629629629E-2</v>
      </c>
      <c r="AW34" s="51">
        <v>1.6150740242261104E-2</v>
      </c>
      <c r="AX34" s="51">
        <v>3.4351145038167941E-2</v>
      </c>
      <c r="AY34" s="51">
        <v>4.9738219895287955E-2</v>
      </c>
      <c r="AZ34" s="51">
        <v>7.1428571428571425E-2</v>
      </c>
      <c r="BA34" s="51">
        <v>4.7687861271676298E-2</v>
      </c>
      <c r="BB34" s="51">
        <v>6.4120054570259211E-2</v>
      </c>
      <c r="BC34" s="51">
        <v>7.8163771712158811E-2</v>
      </c>
      <c r="BD34" s="51">
        <v>8.9728453364816996E-2</v>
      </c>
      <c r="BE34" s="51">
        <v>8.7885985748218529E-2</v>
      </c>
      <c r="BF34" s="51">
        <v>7.9306071871127634E-2</v>
      </c>
      <c r="BG34" s="51">
        <v>0.10807860262008734</v>
      </c>
      <c r="BH34" s="51">
        <v>0.13404255319148936</v>
      </c>
      <c r="BI34" s="51">
        <v>0.1076923076923077</v>
      </c>
      <c r="BJ34" s="51">
        <v>0.10957178841309824</v>
      </c>
      <c r="BK34" s="51">
        <v>0.10314465408805032</v>
      </c>
      <c r="BL34" s="51">
        <v>0.10787878787878788</v>
      </c>
      <c r="BM34" s="51">
        <v>0.12397820163487738</v>
      </c>
      <c r="BN34" s="51">
        <v>0.13202933985330073</v>
      </c>
      <c r="BO34" s="51">
        <v>0.13540621865596791</v>
      </c>
      <c r="BP34" s="51">
        <v>0.13626834381551362</v>
      </c>
      <c r="BQ34" s="51">
        <v>0.10500610500610501</v>
      </c>
      <c r="BR34" s="51">
        <v>0.12486883525708289</v>
      </c>
      <c r="BS34" s="51">
        <v>0.11167002012072434</v>
      </c>
      <c r="BT34" s="51">
        <v>0.12106299212598425</v>
      </c>
      <c r="BU34" s="51">
        <v>0.11014176663031625</v>
      </c>
      <c r="BV34" s="51">
        <v>9.529025191675794E-2</v>
      </c>
      <c r="BW34" s="51">
        <v>5.5853920515574654E-2</v>
      </c>
      <c r="BX34" s="51">
        <v>9.3824228028503556E-2</v>
      </c>
      <c r="BY34" s="51">
        <v>7.3929961089494164E-2</v>
      </c>
      <c r="BZ34" s="51">
        <v>8.7871287128712866E-2</v>
      </c>
      <c r="CA34" s="51">
        <v>6.4087061668681986E-2</v>
      </c>
      <c r="CB34" s="51">
        <v>6.8037974683544306E-2</v>
      </c>
      <c r="CC34" s="51">
        <v>6.3253012048192767E-2</v>
      </c>
      <c r="CD34" s="51">
        <v>0.11498708010335917</v>
      </c>
      <c r="CE34" s="51">
        <v>0.14329580348004095</v>
      </c>
      <c r="CF34" s="51">
        <v>0.19666048237476808</v>
      </c>
      <c r="CG34" s="51">
        <v>0.21220657276995306</v>
      </c>
    </row>
    <row r="35" spans="1:85" x14ac:dyDescent="0.2">
      <c r="A35" s="8" t="s">
        <v>21</v>
      </c>
      <c r="B35" s="51">
        <v>0.10212687935460213</v>
      </c>
      <c r="C35" s="51">
        <v>5.0920910075839654E-2</v>
      </c>
      <c r="D35" s="51">
        <v>-4.9474605954465851E-2</v>
      </c>
      <c r="E35" s="51">
        <v>2.0951810835079317E-3</v>
      </c>
      <c r="F35" s="51">
        <v>-6.5952184666117067E-3</v>
      </c>
      <c r="G35" s="51">
        <v>-3.5087719298245612E-2</v>
      </c>
      <c r="H35" s="51">
        <v>-5.6384742951907131E-3</v>
      </c>
      <c r="I35" s="51">
        <v>4.7546941247728652E-2</v>
      </c>
      <c r="J35" s="51">
        <v>7.6384839650145767E-2</v>
      </c>
      <c r="K35" s="51">
        <v>7.5662042875157626E-2</v>
      </c>
      <c r="L35" s="51">
        <v>8.836959441310771E-2</v>
      </c>
      <c r="M35" s="51">
        <v>7.7083333333333337E-2</v>
      </c>
      <c r="N35" s="51">
        <v>4.5346062052505964E-2</v>
      </c>
      <c r="O35" s="51">
        <v>5.4884363134276838E-2</v>
      </c>
      <c r="Q35" s="51">
        <v>3.8755137991779216E-2</v>
      </c>
      <c r="R35" s="51">
        <v>-3.6019536019536016E-2</v>
      </c>
      <c r="S35" s="51">
        <v>1.642608262817322E-2</v>
      </c>
      <c r="T35" s="51">
        <v>-3.4969325153374232E-2</v>
      </c>
      <c r="U35" s="51">
        <v>-2.7906976744186046E-2</v>
      </c>
      <c r="V35" s="51">
        <v>-4.3165467625899283E-2</v>
      </c>
      <c r="W35" s="51">
        <v>-6.2893081761006286E-4</v>
      </c>
      <c r="X35" s="51">
        <v>-1.1228070175438596E-2</v>
      </c>
      <c r="Y35" s="51">
        <v>4.8396854204476709E-2</v>
      </c>
      <c r="Z35" s="51">
        <v>4.6694966646452396E-2</v>
      </c>
      <c r="AA35" s="51">
        <v>8.2435344827586202E-2</v>
      </c>
      <c r="AB35" s="51">
        <v>6.9250317662007621E-2</v>
      </c>
      <c r="AC35" s="51">
        <v>6.6666666666666666E-2</v>
      </c>
      <c r="AD35" s="51">
        <v>8.505154639175258E-2</v>
      </c>
      <c r="AE35" s="51">
        <v>0.10302409021014865</v>
      </c>
      <c r="AF35" s="51">
        <v>7.2234762979683967E-2</v>
      </c>
      <c r="AG35" s="51">
        <v>8.6069651741293537E-2</v>
      </c>
      <c r="AH35" s="51">
        <v>6.7213114754098358E-2</v>
      </c>
      <c r="AI35" s="51">
        <v>4.0045121263395378E-2</v>
      </c>
      <c r="AJ35" s="51">
        <v>5.1298290056998097E-2</v>
      </c>
      <c r="AK35" s="51">
        <v>2.604523646333105E-2</v>
      </c>
      <c r="AL35" s="51">
        <v>8.4144645340751043E-2</v>
      </c>
      <c r="AM35" s="51">
        <v>0.14209245742092458</v>
      </c>
      <c r="AO35" s="51">
        <v>-1.5873015873015872E-2</v>
      </c>
      <c r="AP35" s="51">
        <v>-5.6166056166056168E-2</v>
      </c>
      <c r="AQ35" s="51">
        <v>1.4354066985645933E-2</v>
      </c>
      <c r="AR35" s="51">
        <v>1.8672199170124481E-2</v>
      </c>
      <c r="AS35" s="51">
        <v>-3.7082818294190356E-2</v>
      </c>
      <c r="AT35" s="51">
        <v>-3.2886723507917173E-2</v>
      </c>
      <c r="AU35" s="51">
        <v>-2.8037383177570093E-2</v>
      </c>
      <c r="AV35" s="51">
        <v>-2.7777777777777776E-2</v>
      </c>
      <c r="AW35" s="51">
        <v>-4.5760430686406457E-2</v>
      </c>
      <c r="AX35" s="51">
        <v>-4.0712468193384227E-2</v>
      </c>
      <c r="AY35" s="51">
        <v>-1.4397905759162303E-2</v>
      </c>
      <c r="AZ35" s="51">
        <v>1.2106537530266344E-2</v>
      </c>
      <c r="BA35" s="51">
        <v>-1.8786127167630059E-2</v>
      </c>
      <c r="BB35" s="51">
        <v>-4.0927694406548429E-3</v>
      </c>
      <c r="BC35" s="51">
        <v>3.1017369727047148E-2</v>
      </c>
      <c r="BD35" s="51">
        <v>6.4935064935064929E-2</v>
      </c>
      <c r="BE35" s="51">
        <v>5.5819477434679333E-2</v>
      </c>
      <c r="BF35" s="51">
        <v>3.717472118959108E-2</v>
      </c>
      <c r="BG35" s="51">
        <v>6.8777292576419208E-2</v>
      </c>
      <c r="BH35" s="51">
        <v>9.5744680851063829E-2</v>
      </c>
      <c r="BI35" s="51">
        <v>6.7948717948717943E-2</v>
      </c>
      <c r="BJ35" s="51">
        <v>7.0528967254408062E-2</v>
      </c>
      <c r="BK35" s="51">
        <v>6.4150943396226415E-2</v>
      </c>
      <c r="BL35" s="51">
        <v>6.9090909090909092E-2</v>
      </c>
      <c r="BM35" s="51">
        <v>7.901907356948229E-2</v>
      </c>
      <c r="BN35" s="51">
        <v>9.0464547677261614E-2</v>
      </c>
      <c r="BO35" s="51">
        <v>0.10330992978936811</v>
      </c>
      <c r="BP35" s="51">
        <v>0.10272536687631027</v>
      </c>
      <c r="BQ35" s="51">
        <v>5.6166056166056168E-2</v>
      </c>
      <c r="BR35" s="51">
        <v>8.6044071353620147E-2</v>
      </c>
      <c r="BS35" s="51">
        <v>8.1488933601609664E-2</v>
      </c>
      <c r="BT35" s="51">
        <v>9.055118110236221E-2</v>
      </c>
      <c r="BU35" s="51">
        <v>7.6335877862595422E-2</v>
      </c>
      <c r="BV35" s="51">
        <v>5.8050383351588172E-2</v>
      </c>
      <c r="BW35" s="51">
        <v>2.3630504833512353E-2</v>
      </c>
      <c r="BX35" s="51">
        <v>5.8194774346793349E-2</v>
      </c>
      <c r="BY35" s="51">
        <v>3.6316472114137487E-2</v>
      </c>
      <c r="BZ35" s="51">
        <v>6.5594059405940597E-2</v>
      </c>
      <c r="CA35" s="51">
        <v>2.7811366384522369E-2</v>
      </c>
      <c r="CB35" s="51">
        <v>2.3734177215189875E-2</v>
      </c>
      <c r="CC35" s="51">
        <v>2.4096385542168676E-2</v>
      </c>
      <c r="CD35" s="51">
        <v>0.13565891472868216</v>
      </c>
      <c r="CE35" s="51">
        <v>0.11258955987717502</v>
      </c>
      <c r="CF35" s="51">
        <v>0.16883116883116883</v>
      </c>
      <c r="CG35" s="51">
        <v>0.18309859154929578</v>
      </c>
    </row>
    <row r="36" spans="1:85" x14ac:dyDescent="0.2">
      <c r="A36" s="1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</row>
    <row r="37" spans="1:85" s="10" customFormat="1" x14ac:dyDescent="0.2">
      <c r="A37" s="8" t="s">
        <v>146</v>
      </c>
      <c r="B37" s="53">
        <v>385.63127311146326</v>
      </c>
      <c r="C37" s="53">
        <v>286.0180754917597</v>
      </c>
      <c r="D37" s="53">
        <v>105.53129548762736</v>
      </c>
      <c r="E37" s="53">
        <v>133.0891330891331</v>
      </c>
      <c r="F37" s="53">
        <v>113.43283582089553</v>
      </c>
      <c r="G37" s="53">
        <v>58.348851644941028</v>
      </c>
      <c r="H37" s="53">
        <v>107.27272727272727</v>
      </c>
      <c r="I37" s="53">
        <v>159.5622119815668</v>
      </c>
      <c r="J37" s="53">
        <v>215.68627450980392</v>
      </c>
      <c r="K37" s="53">
        <v>196.80851063829789</v>
      </c>
      <c r="L37" s="53">
        <v>249.73432518597238</v>
      </c>
      <c r="M37" s="53">
        <v>220.48066875653083</v>
      </c>
      <c r="N37" s="53">
        <v>150.40650406504065</v>
      </c>
      <c r="O37" s="53">
        <v>138.49908480780965</v>
      </c>
      <c r="P37" s="21"/>
      <c r="Q37" s="53">
        <v>186.63594470046084</v>
      </c>
      <c r="R37" s="53">
        <v>72.72727272727272</v>
      </c>
      <c r="S37" s="53">
        <v>170.97862767154106</v>
      </c>
      <c r="T37" s="53">
        <v>48.346055979643765</v>
      </c>
      <c r="U37" s="53">
        <v>65.398335315101079</v>
      </c>
      <c r="V37" s="53">
        <v>50.649350649350652</v>
      </c>
      <c r="W37" s="53">
        <v>118.72705018359852</v>
      </c>
      <c r="X37" s="53">
        <v>96.038415366146467</v>
      </c>
      <c r="Y37" s="53">
        <v>154.10199556541022</v>
      </c>
      <c r="Z37" s="53">
        <v>165.46762589928056</v>
      </c>
      <c r="AA37" s="53">
        <v>238.85350318471339</v>
      </c>
      <c r="AB37" s="53">
        <v>191.27516778523491</v>
      </c>
      <c r="AC37" s="53">
        <v>172.72727272727272</v>
      </c>
      <c r="AD37" s="53">
        <v>223.59550561797752</v>
      </c>
      <c r="AE37" s="53">
        <v>284.33476394849788</v>
      </c>
      <c r="AF37" s="53">
        <v>215.78947368421052</v>
      </c>
      <c r="AG37" s="53">
        <v>235.17587939698493</v>
      </c>
      <c r="AH37" s="53">
        <v>204.5701849836779</v>
      </c>
      <c r="AI37" s="53">
        <v>142.54624591947771</v>
      </c>
      <c r="AJ37" s="53">
        <v>159.40224159402243</v>
      </c>
      <c r="AK37" s="53">
        <v>121.51898734177215</v>
      </c>
      <c r="AL37" s="53">
        <v>154.29917550058892</v>
      </c>
      <c r="AM37" s="53">
        <v>368.58638743455498</v>
      </c>
      <c r="AN37" s="21"/>
      <c r="AO37" s="53">
        <v>86.651053864168617</v>
      </c>
      <c r="AP37" s="53">
        <v>55.393586005830905</v>
      </c>
      <c r="AQ37" s="53">
        <v>187.77292576419214</v>
      </c>
      <c r="AR37" s="53">
        <v>153.13225058004639</v>
      </c>
      <c r="AS37" s="53">
        <v>46.153846153846153</v>
      </c>
      <c r="AT37" s="53">
        <v>50.505050505050505</v>
      </c>
      <c r="AU37" s="53">
        <v>57.831325301204821</v>
      </c>
      <c r="AV37" s="53">
        <v>72.769953051643185</v>
      </c>
      <c r="AW37" s="53">
        <v>32.432432432432435</v>
      </c>
      <c r="AX37" s="53">
        <v>67.5</v>
      </c>
      <c r="AY37" s="53">
        <v>97.9381443298969</v>
      </c>
      <c r="AZ37" s="53">
        <v>137.52913752913753</v>
      </c>
      <c r="BA37" s="53">
        <v>80.882352941176478</v>
      </c>
      <c r="BB37" s="53">
        <v>110.58823529411765</v>
      </c>
      <c r="BC37" s="53">
        <v>139.0728476821192</v>
      </c>
      <c r="BD37" s="53">
        <v>169.26503340757236</v>
      </c>
      <c r="BE37" s="53">
        <v>175.35545023696682</v>
      </c>
      <c r="BF37" s="53">
        <v>155.33980582524271</v>
      </c>
      <c r="BG37" s="53">
        <v>214.75054229934923</v>
      </c>
      <c r="BH37" s="53">
        <v>261.95426195426199</v>
      </c>
      <c r="BI37" s="53">
        <v>195.80419580419581</v>
      </c>
      <c r="BJ37" s="53">
        <v>187.09677419354838</v>
      </c>
      <c r="BK37" s="53">
        <v>172.99578059071729</v>
      </c>
      <c r="BL37" s="53">
        <v>172.48062015503876</v>
      </c>
      <c r="BM37" s="53">
        <v>207.76255707762556</v>
      </c>
      <c r="BN37" s="53">
        <v>238.93805309734515</v>
      </c>
      <c r="BO37" s="53">
        <v>290.32258064516134</v>
      </c>
      <c r="BP37" s="53">
        <v>278.37259100642399</v>
      </c>
      <c r="BQ37" s="53">
        <v>190.68736141906874</v>
      </c>
      <c r="BR37" s="53">
        <v>238.47695390781561</v>
      </c>
      <c r="BS37" s="53">
        <v>223.79032258064515</v>
      </c>
      <c r="BT37" s="53">
        <v>246.49298597194388</v>
      </c>
      <c r="BU37" s="53">
        <v>224.94432071269489</v>
      </c>
      <c r="BV37" s="53">
        <v>185.10638297872339</v>
      </c>
      <c r="BW37" s="53">
        <v>108.55949895615868</v>
      </c>
      <c r="BX37" s="53">
        <v>179.54545454545453</v>
      </c>
      <c r="BY37" s="53">
        <v>142.14463840399003</v>
      </c>
      <c r="BZ37" s="53">
        <v>176.61691542288557</v>
      </c>
      <c r="CA37" s="53">
        <v>124.41314553990611</v>
      </c>
      <c r="CB37" s="53">
        <v>118.13186813186813</v>
      </c>
      <c r="CC37" s="53">
        <v>100.71942446043165</v>
      </c>
      <c r="CD37" s="53">
        <v>206.0185185185185</v>
      </c>
      <c r="CE37" s="53">
        <v>289.85507246376812</v>
      </c>
      <c r="CF37" s="53">
        <v>449.15254237288138</v>
      </c>
      <c r="CG37" s="53">
        <v>552.56723716381418</v>
      </c>
    </row>
    <row r="38" spans="1:85" s="10" customFormat="1" x14ac:dyDescent="0.2">
      <c r="A38" s="8" t="s">
        <v>147</v>
      </c>
      <c r="B38" s="53">
        <v>294.24194400422607</v>
      </c>
      <c r="C38" s="53">
        <v>124.93354598617756</v>
      </c>
      <c r="D38" s="53">
        <v>-82.241630276564777</v>
      </c>
      <c r="E38" s="53">
        <v>4.2735042735042743</v>
      </c>
      <c r="F38" s="53">
        <v>-14.328358208955224</v>
      </c>
      <c r="G38" s="53">
        <v>-70.76350093109869</v>
      </c>
      <c r="H38" s="53">
        <v>-10.303030303030303</v>
      </c>
      <c r="I38" s="53">
        <v>90.437788018433181</v>
      </c>
      <c r="J38" s="53">
        <v>142.70152505446623</v>
      </c>
      <c r="K38" s="53">
        <v>127.6595744680851</v>
      </c>
      <c r="L38" s="53">
        <v>174.81402763018068</v>
      </c>
      <c r="M38" s="53">
        <v>154.64994775339602</v>
      </c>
      <c r="N38" s="53">
        <v>88.269454123112652</v>
      </c>
      <c r="O38" s="53">
        <v>97.010372178157411</v>
      </c>
      <c r="Q38" s="53">
        <v>76.036866359447004</v>
      </c>
      <c r="R38" s="53">
        <v>-76.623376623376615</v>
      </c>
      <c r="S38" s="53">
        <v>37.120359955005625</v>
      </c>
      <c r="T38" s="53">
        <v>-72.51908396946564</v>
      </c>
      <c r="U38" s="53">
        <v>-57.074910820451848</v>
      </c>
      <c r="V38" s="53">
        <v>-85.714285714285708</v>
      </c>
      <c r="W38" s="53">
        <v>-1.2239902080783354</v>
      </c>
      <c r="X38" s="53">
        <v>-19.20768307322929</v>
      </c>
      <c r="Y38" s="53">
        <v>88.69179600886919</v>
      </c>
      <c r="Z38" s="53">
        <v>92.326139088729008</v>
      </c>
      <c r="AA38" s="53">
        <v>162.42038216560508</v>
      </c>
      <c r="AB38" s="53">
        <v>121.92393736017897</v>
      </c>
      <c r="AC38" s="53">
        <v>109.09090909090908</v>
      </c>
      <c r="AD38" s="53">
        <v>148.31460674157304</v>
      </c>
      <c r="AE38" s="53">
        <v>215.66523605150215</v>
      </c>
      <c r="AF38" s="53">
        <v>134.73684210526315</v>
      </c>
      <c r="AG38" s="53">
        <v>173.86934673366832</v>
      </c>
      <c r="AH38" s="53">
        <v>133.84113166485309</v>
      </c>
      <c r="AI38" s="53">
        <v>77.25788900979326</v>
      </c>
      <c r="AJ38" s="53">
        <v>100.8717310087173</v>
      </c>
      <c r="AK38" s="53">
        <v>48.101265822784811</v>
      </c>
      <c r="AL38" s="53">
        <v>142.52061248527681</v>
      </c>
      <c r="AM38" s="53">
        <v>305.75916230366488</v>
      </c>
      <c r="AO38" s="53">
        <v>-30.444964871194379</v>
      </c>
      <c r="AP38" s="53">
        <v>-134.11078717201167</v>
      </c>
      <c r="AQ38" s="53">
        <v>32.751091703056765</v>
      </c>
      <c r="AR38" s="53">
        <v>41.763341067285381</v>
      </c>
      <c r="AS38" s="53">
        <v>-76.923076923076934</v>
      </c>
      <c r="AT38" s="53">
        <v>-68.181818181818173</v>
      </c>
      <c r="AU38" s="53">
        <v>-57.831325301204821</v>
      </c>
      <c r="AV38" s="53">
        <v>-56.338028169014088</v>
      </c>
      <c r="AW38" s="53">
        <v>-91.891891891891902</v>
      </c>
      <c r="AX38" s="53">
        <v>-80</v>
      </c>
      <c r="AY38" s="53">
        <v>-28.350515463917525</v>
      </c>
      <c r="AZ38" s="53">
        <v>23.310023310023311</v>
      </c>
      <c r="BA38" s="53">
        <v>-31.862745098039213</v>
      </c>
      <c r="BB38" s="53">
        <v>-7.0588235294117654</v>
      </c>
      <c r="BC38" s="53">
        <v>55.187637969094922</v>
      </c>
      <c r="BD38" s="53">
        <v>122.49443207126949</v>
      </c>
      <c r="BE38" s="53">
        <v>111.37440758293839</v>
      </c>
      <c r="BF38" s="53">
        <v>72.815533980582515</v>
      </c>
      <c r="BG38" s="53">
        <v>136.65943600867678</v>
      </c>
      <c r="BH38" s="53">
        <v>187.11018711018713</v>
      </c>
      <c r="BI38" s="53">
        <v>123.54312354312354</v>
      </c>
      <c r="BJ38" s="53">
        <v>120.43010752688173</v>
      </c>
      <c r="BK38" s="53">
        <v>107.59493670886076</v>
      </c>
      <c r="BL38" s="53">
        <v>110.46511627906978</v>
      </c>
      <c r="BM38" s="53">
        <v>132.42009132420091</v>
      </c>
      <c r="BN38" s="53">
        <v>163.71681415929203</v>
      </c>
      <c r="BO38" s="53">
        <v>221.50537634408602</v>
      </c>
      <c r="BP38" s="53">
        <v>209.85010706638116</v>
      </c>
      <c r="BQ38" s="53">
        <v>101.99556541019955</v>
      </c>
      <c r="BR38" s="53">
        <v>164.32865731462925</v>
      </c>
      <c r="BS38" s="53">
        <v>163.30645161290323</v>
      </c>
      <c r="BT38" s="53">
        <v>184.36873747494988</v>
      </c>
      <c r="BU38" s="53">
        <v>155.902004454343</v>
      </c>
      <c r="BV38" s="53">
        <v>112.7659574468085</v>
      </c>
      <c r="BW38" s="53">
        <v>45.929018789144052</v>
      </c>
      <c r="BX38" s="53">
        <v>111.36363636363636</v>
      </c>
      <c r="BY38" s="53">
        <v>69.825436408977552</v>
      </c>
      <c r="BZ38" s="53">
        <v>131.84079601990049</v>
      </c>
      <c r="CA38" s="53">
        <v>53.990610328638496</v>
      </c>
      <c r="CB38" s="53">
        <v>41.208791208791212</v>
      </c>
      <c r="CC38" s="53">
        <v>38.369304556354912</v>
      </c>
      <c r="CD38" s="53">
        <v>243.05555555555554</v>
      </c>
      <c r="CE38" s="53">
        <v>227.7432712215321</v>
      </c>
      <c r="CF38" s="53">
        <v>385.59322033898309</v>
      </c>
      <c r="CG38" s="53">
        <v>476.77261613691928</v>
      </c>
    </row>
    <row r="39" spans="1:85" x14ac:dyDescent="0.2">
      <c r="A39" s="22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</row>
    <row r="40" spans="1:85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</row>
    <row r="41" spans="1:85" x14ac:dyDescent="0.2">
      <c r="A41" s="23" t="s">
        <v>174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</row>
    <row r="42" spans="1:85" x14ac:dyDescent="0.2">
      <c r="A42" s="23" t="s">
        <v>163</v>
      </c>
      <c r="B42" s="11"/>
      <c r="C42" s="11"/>
      <c r="D42" s="11"/>
      <c r="E42" s="11"/>
      <c r="F42" s="11"/>
      <c r="G42" s="11"/>
      <c r="I42" s="11"/>
      <c r="J42" s="11"/>
      <c r="K42" s="11"/>
      <c r="L42" s="11"/>
      <c r="M42" s="11"/>
      <c r="N42" s="11"/>
      <c r="O42" s="11"/>
      <c r="Q42" s="11"/>
      <c r="R42" s="11"/>
      <c r="AO42" s="10"/>
      <c r="BE42" s="11"/>
      <c r="BF42" s="11"/>
      <c r="BG42" s="11"/>
      <c r="BH42" s="11"/>
      <c r="BI42" s="11"/>
      <c r="BJ42" s="11"/>
    </row>
    <row r="43" spans="1:85" x14ac:dyDescent="0.2">
      <c r="A43" s="23" t="s">
        <v>180</v>
      </c>
      <c r="B43" s="11"/>
      <c r="C43" s="11"/>
      <c r="D43" s="11"/>
      <c r="E43" s="11"/>
      <c r="F43" s="11"/>
      <c r="G43" s="11"/>
      <c r="I43" s="11"/>
      <c r="J43" s="11"/>
      <c r="K43" s="11"/>
      <c r="L43" s="11"/>
      <c r="M43" s="11"/>
      <c r="N43" s="11"/>
      <c r="O43" s="11"/>
      <c r="Q43" s="11"/>
      <c r="R43" s="11"/>
      <c r="AO43" s="10"/>
      <c r="BE43" s="11"/>
      <c r="BF43" s="11"/>
      <c r="BG43" s="11"/>
      <c r="BH43" s="11"/>
      <c r="BI43" s="11"/>
      <c r="BJ43" s="11"/>
    </row>
    <row r="44" spans="1:85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O44" s="11"/>
      <c r="AP44" s="24"/>
      <c r="AQ44" s="24"/>
      <c r="AR44" s="24"/>
      <c r="AS44" s="24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</row>
    <row r="45" spans="1:85" x14ac:dyDescent="0.2">
      <c r="A45" s="25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</row>
    <row r="46" spans="1:85" x14ac:dyDescent="0.2">
      <c r="A46" s="25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</row>
    <row r="47" spans="1:85" x14ac:dyDescent="0.2">
      <c r="A47" s="25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</row>
    <row r="48" spans="1:85" s="1" customFormat="1" x14ac:dyDescent="0.2">
      <c r="A48" s="25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</row>
    <row r="49" spans="1:85" x14ac:dyDescent="0.2">
      <c r="A49" s="25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</row>
    <row r="50" spans="1:85" x14ac:dyDescent="0.2">
      <c r="A50" s="25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</row>
    <row r="51" spans="1:85" x14ac:dyDescent="0.2">
      <c r="A51" s="25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</row>
    <row r="52" spans="1:85" s="1" customFormat="1" x14ac:dyDescent="0.2">
      <c r="A52" s="25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</row>
    <row r="53" spans="1:85" x14ac:dyDescent="0.2">
      <c r="A53" s="25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</row>
    <row r="54" spans="1:85" s="1" customFormat="1" x14ac:dyDescent="0.2">
      <c r="A54" s="2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</row>
    <row r="55" spans="1:85" x14ac:dyDescent="0.2">
      <c r="A55" s="2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</row>
    <row r="56" spans="1:85" x14ac:dyDescent="0.2">
      <c r="A56" s="25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</row>
    <row r="57" spans="1:85" x14ac:dyDescent="0.2">
      <c r="A57" s="2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</row>
    <row r="58" spans="1:85" x14ac:dyDescent="0.2">
      <c r="A58" s="25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</row>
    <row r="59" spans="1:85" x14ac:dyDescent="0.2">
      <c r="A59" s="25"/>
      <c r="H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85" x14ac:dyDescent="0.2">
      <c r="A60" s="25"/>
      <c r="H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85" x14ac:dyDescent="0.2">
      <c r="A61" s="25"/>
    </row>
    <row r="62" spans="1:85" x14ac:dyDescent="0.2">
      <c r="A62" s="25"/>
    </row>
    <row r="63" spans="1:85" x14ac:dyDescent="0.2">
      <c r="A63" s="25"/>
    </row>
    <row r="64" spans="1:85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M3:M34 N3:N18 N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81"/>
  <sheetViews>
    <sheetView showGridLines="0" zoomScaleNormal="100" workbookViewId="0">
      <pane xSplit="1" ySplit="2" topLeftCell="BZ3" activePane="bottomRight" state="frozen"/>
      <selection pane="topRight" activeCell="B1" sqref="B1"/>
      <selection pane="bottomLeft" activeCell="A4" sqref="A4"/>
      <selection pane="bottomRight" activeCell="CJ9" sqref="CJ9"/>
    </sheetView>
  </sheetViews>
  <sheetFormatPr defaultColWidth="9.140625" defaultRowHeight="12.75" x14ac:dyDescent="0.2"/>
  <cols>
    <col min="1" max="1" width="29.85546875" style="2" customWidth="1"/>
    <col min="2" max="7" width="6.7109375" style="2" customWidth="1"/>
    <col min="8" max="8" width="6.85546875" style="2" customWidth="1"/>
    <col min="9" max="16" width="6.7109375" style="2" customWidth="1"/>
    <col min="17" max="39" width="7" style="2" customWidth="1"/>
    <col min="40" max="40" width="6.7109375" style="2" customWidth="1"/>
    <col min="41" max="85" width="6.85546875" style="2" customWidth="1"/>
    <col min="86" max="277" width="11.42578125" style="2" customWidth="1"/>
    <col min="278" max="16384" width="9.140625" style="3"/>
  </cols>
  <sheetData>
    <row r="1" spans="1:277" s="1" customFormat="1" x14ac:dyDescent="0.2">
      <c r="A1" s="1" t="s">
        <v>165</v>
      </c>
    </row>
    <row r="3" spans="1:277" ht="22.5" customHeight="1" x14ac:dyDescent="0.2">
      <c r="A3" s="4" t="s">
        <v>22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 t="s">
        <v>175</v>
      </c>
      <c r="M3" s="5">
        <v>2018</v>
      </c>
      <c r="N3" s="5">
        <v>2019</v>
      </c>
      <c r="O3" s="5">
        <v>2020</v>
      </c>
      <c r="P3" s="7"/>
      <c r="Q3" s="5" t="s">
        <v>26</v>
      </c>
      <c r="R3" s="5" t="s">
        <v>42</v>
      </c>
      <c r="S3" s="6" t="s">
        <v>151</v>
      </c>
      <c r="T3" s="6" t="s">
        <v>152</v>
      </c>
      <c r="U3" s="6" t="s">
        <v>153</v>
      </c>
      <c r="V3" s="6" t="s">
        <v>154</v>
      </c>
      <c r="W3" s="6" t="s">
        <v>95</v>
      </c>
      <c r="X3" s="6" t="s">
        <v>97</v>
      </c>
      <c r="Y3" s="6" t="s">
        <v>101</v>
      </c>
      <c r="Z3" s="6" t="s">
        <v>105</v>
      </c>
      <c r="AA3" s="6" t="s">
        <v>108</v>
      </c>
      <c r="AB3" s="6" t="s">
        <v>112</v>
      </c>
      <c r="AC3" s="6" t="s">
        <v>117</v>
      </c>
      <c r="AD3" s="6" t="s">
        <v>120</v>
      </c>
      <c r="AE3" s="6" t="s">
        <v>130</v>
      </c>
      <c r="AF3" s="6" t="s">
        <v>143</v>
      </c>
      <c r="AG3" s="6" t="s">
        <v>177</v>
      </c>
      <c r="AH3" s="6" t="s">
        <v>191</v>
      </c>
      <c r="AI3" s="6" t="s">
        <v>195</v>
      </c>
      <c r="AJ3" s="6" t="s">
        <v>201</v>
      </c>
      <c r="AK3" s="6" t="s">
        <v>206</v>
      </c>
      <c r="AL3" s="6" t="s">
        <v>209</v>
      </c>
      <c r="AM3" s="6" t="s">
        <v>214</v>
      </c>
      <c r="AN3" s="7"/>
      <c r="AO3" s="5" t="s">
        <v>41</v>
      </c>
      <c r="AP3" s="5" t="s">
        <v>43</v>
      </c>
      <c r="AQ3" s="6" t="s">
        <v>155</v>
      </c>
      <c r="AR3" s="6" t="s">
        <v>156</v>
      </c>
      <c r="AS3" s="6" t="s">
        <v>157</v>
      </c>
      <c r="AT3" s="6" t="s">
        <v>158</v>
      </c>
      <c r="AU3" s="6" t="s">
        <v>159</v>
      </c>
      <c r="AV3" s="6" t="s">
        <v>160</v>
      </c>
      <c r="AW3" s="6" t="s">
        <v>161</v>
      </c>
      <c r="AX3" s="6" t="s">
        <v>162</v>
      </c>
      <c r="AY3" s="6" t="s">
        <v>93</v>
      </c>
      <c r="AZ3" s="6" t="s">
        <v>94</v>
      </c>
      <c r="BA3" s="6" t="s">
        <v>96</v>
      </c>
      <c r="BB3" s="6" t="s">
        <v>98</v>
      </c>
      <c r="BC3" s="6" t="s">
        <v>99</v>
      </c>
      <c r="BD3" s="6" t="s">
        <v>102</v>
      </c>
      <c r="BE3" s="6" t="s">
        <v>103</v>
      </c>
      <c r="BF3" s="6" t="s">
        <v>106</v>
      </c>
      <c r="BG3" s="6" t="s">
        <v>107</v>
      </c>
      <c r="BH3" s="6" t="s">
        <v>109</v>
      </c>
      <c r="BI3" s="6" t="s">
        <v>111</v>
      </c>
      <c r="BJ3" s="6" t="s">
        <v>113</v>
      </c>
      <c r="BK3" s="5" t="s">
        <v>114</v>
      </c>
      <c r="BL3" s="5" t="s">
        <v>118</v>
      </c>
      <c r="BM3" s="5" t="s">
        <v>119</v>
      </c>
      <c r="BN3" s="5" t="s">
        <v>121</v>
      </c>
      <c r="BO3" s="5" t="s">
        <v>125</v>
      </c>
      <c r="BP3" s="5" t="s">
        <v>131</v>
      </c>
      <c r="BQ3" s="5" t="s">
        <v>138</v>
      </c>
      <c r="BR3" s="5" t="s">
        <v>142</v>
      </c>
      <c r="BS3" s="5" t="s">
        <v>176</v>
      </c>
      <c r="BT3" s="5" t="s">
        <v>178</v>
      </c>
      <c r="BU3" s="5" t="s">
        <v>187</v>
      </c>
      <c r="BV3" s="5" t="s">
        <v>192</v>
      </c>
      <c r="BW3" s="5" t="s">
        <v>193</v>
      </c>
      <c r="BX3" s="5" t="s">
        <v>196</v>
      </c>
      <c r="BY3" s="5" t="s">
        <v>197</v>
      </c>
      <c r="BZ3" s="5" t="s">
        <v>202</v>
      </c>
      <c r="CA3" s="5" t="s">
        <v>205</v>
      </c>
      <c r="CB3" s="5" t="s">
        <v>207</v>
      </c>
      <c r="CC3" s="5" t="s">
        <v>208</v>
      </c>
      <c r="CD3" s="5" t="s">
        <v>210</v>
      </c>
      <c r="CE3" s="5" t="s">
        <v>212</v>
      </c>
      <c r="CF3" s="5" t="s">
        <v>215</v>
      </c>
      <c r="CG3" s="5" t="s">
        <v>217</v>
      </c>
    </row>
    <row r="4" spans="1:277" x14ac:dyDescent="0.2">
      <c r="A4" s="8" t="s">
        <v>4</v>
      </c>
      <c r="B4" s="20">
        <v>643</v>
      </c>
      <c r="C4" s="20">
        <v>684</v>
      </c>
      <c r="D4" s="20">
        <v>575</v>
      </c>
      <c r="E4" s="9">
        <v>652</v>
      </c>
      <c r="F4" s="9">
        <v>662</v>
      </c>
      <c r="G4" s="9">
        <v>661</v>
      </c>
      <c r="H4" s="9">
        <v>679</v>
      </c>
      <c r="I4" s="9">
        <v>721</v>
      </c>
      <c r="J4" s="9">
        <v>746</v>
      </c>
      <c r="K4" s="9">
        <v>799</v>
      </c>
      <c r="L4" s="9">
        <v>818</v>
      </c>
      <c r="M4" s="9">
        <v>819</v>
      </c>
      <c r="N4" s="9">
        <v>706</v>
      </c>
      <c r="O4" s="9">
        <v>646</v>
      </c>
      <c r="P4" s="10"/>
      <c r="Q4" s="9">
        <v>346</v>
      </c>
      <c r="R4" s="35">
        <v>306</v>
      </c>
      <c r="S4" s="35">
        <v>349</v>
      </c>
      <c r="T4" s="35">
        <v>313</v>
      </c>
      <c r="U4" s="35">
        <v>338</v>
      </c>
      <c r="V4" s="35">
        <v>323</v>
      </c>
      <c r="W4" s="35">
        <v>345</v>
      </c>
      <c r="X4" s="35">
        <v>334</v>
      </c>
      <c r="Y4" s="35">
        <v>385</v>
      </c>
      <c r="Z4" s="35">
        <v>336</v>
      </c>
      <c r="AA4" s="35">
        <v>390</v>
      </c>
      <c r="AB4" s="35">
        <v>356</v>
      </c>
      <c r="AC4" s="35">
        <v>423</v>
      </c>
      <c r="AD4" s="35">
        <v>376</v>
      </c>
      <c r="AE4" s="35">
        <v>420</v>
      </c>
      <c r="AF4" s="35">
        <v>398</v>
      </c>
      <c r="AG4" s="35">
        <v>447</v>
      </c>
      <c r="AH4" s="35">
        <v>372</v>
      </c>
      <c r="AI4" s="35">
        <v>396</v>
      </c>
      <c r="AJ4" s="35">
        <v>310</v>
      </c>
      <c r="AK4" s="35">
        <v>318</v>
      </c>
      <c r="AL4" s="35">
        <v>328</v>
      </c>
      <c r="AM4" s="35">
        <v>397</v>
      </c>
      <c r="AN4" s="10"/>
      <c r="AO4" s="9">
        <v>159</v>
      </c>
      <c r="AP4" s="9">
        <v>147</v>
      </c>
      <c r="AQ4" s="9">
        <v>181</v>
      </c>
      <c r="AR4" s="9">
        <v>168</v>
      </c>
      <c r="AS4" s="9">
        <v>164</v>
      </c>
      <c r="AT4" s="9">
        <v>149</v>
      </c>
      <c r="AU4" s="9">
        <v>168</v>
      </c>
      <c r="AV4" s="9">
        <v>170</v>
      </c>
      <c r="AW4" s="9">
        <v>165</v>
      </c>
      <c r="AX4" s="9">
        <v>158</v>
      </c>
      <c r="AY4" s="9">
        <v>171</v>
      </c>
      <c r="AZ4" s="9">
        <v>174</v>
      </c>
      <c r="BA4" s="9">
        <v>165</v>
      </c>
      <c r="BB4" s="9">
        <v>169</v>
      </c>
      <c r="BC4" s="9">
        <v>197</v>
      </c>
      <c r="BD4" s="9">
        <v>188</v>
      </c>
      <c r="BE4" s="9">
        <v>171</v>
      </c>
      <c r="BF4" s="9">
        <v>165</v>
      </c>
      <c r="BG4" s="9">
        <v>194</v>
      </c>
      <c r="BH4" s="9">
        <v>196</v>
      </c>
      <c r="BI4" s="9">
        <v>182</v>
      </c>
      <c r="BJ4" s="9">
        <v>174</v>
      </c>
      <c r="BK4" s="9">
        <v>210</v>
      </c>
      <c r="BL4" s="9">
        <v>213</v>
      </c>
      <c r="BM4" s="9">
        <v>189</v>
      </c>
      <c r="BN4" s="9">
        <v>187</v>
      </c>
      <c r="BO4" s="9">
        <v>218</v>
      </c>
      <c r="BP4" s="9">
        <v>202</v>
      </c>
      <c r="BQ4" s="9">
        <v>203</v>
      </c>
      <c r="BR4" s="9">
        <v>195</v>
      </c>
      <c r="BS4" s="9">
        <v>230</v>
      </c>
      <c r="BT4" s="9">
        <v>217</v>
      </c>
      <c r="BU4" s="9">
        <v>191</v>
      </c>
      <c r="BV4" s="9">
        <v>181</v>
      </c>
      <c r="BW4" s="9">
        <v>214</v>
      </c>
      <c r="BX4" s="9">
        <v>182</v>
      </c>
      <c r="BY4" s="9">
        <v>166</v>
      </c>
      <c r="BZ4" s="9">
        <v>144</v>
      </c>
      <c r="CA4" s="9">
        <v>186</v>
      </c>
      <c r="CB4" s="9">
        <v>132</v>
      </c>
      <c r="CC4" s="9">
        <v>165</v>
      </c>
      <c r="CD4" s="9">
        <v>163</v>
      </c>
      <c r="CE4" s="9">
        <v>208</v>
      </c>
      <c r="CF4" s="9">
        <v>189</v>
      </c>
      <c r="CG4" s="9">
        <v>171</v>
      </c>
      <c r="CH4" s="10"/>
    </row>
    <row r="5" spans="1:277" x14ac:dyDescent="0.2">
      <c r="A5" s="11" t="s">
        <v>0</v>
      </c>
      <c r="B5" s="12" t="s">
        <v>1</v>
      </c>
      <c r="C5" s="12">
        <v>6.3763608087091764E-2</v>
      </c>
      <c r="D5" s="12">
        <v>-0.15935672514619884</v>
      </c>
      <c r="E5" s="12">
        <v>0.13391304347826086</v>
      </c>
      <c r="F5" s="12">
        <v>1.5337423312883436E-2</v>
      </c>
      <c r="G5" s="12">
        <v>-1.5105740181268882E-3</v>
      </c>
      <c r="H5" s="12">
        <v>2.7231467473524961E-2</v>
      </c>
      <c r="I5" s="12">
        <v>6.1855670103092786E-2</v>
      </c>
      <c r="J5" s="12">
        <v>3.4674063800277391E-2</v>
      </c>
      <c r="K5" s="12">
        <v>7.1045576407506708E-2</v>
      </c>
      <c r="L5" s="12">
        <v>2.3779724655819776E-2</v>
      </c>
      <c r="M5" s="12">
        <v>1.2224938875305623E-3</v>
      </c>
      <c r="N5" s="12">
        <v>-0.13797313797313798</v>
      </c>
      <c r="O5" s="12">
        <v>-8.4985835694050993E-2</v>
      </c>
      <c r="P5" s="13"/>
      <c r="Q5" s="12" t="s">
        <v>1</v>
      </c>
      <c r="R5" s="12">
        <v>-0.11560693641618497</v>
      </c>
      <c r="S5" s="12">
        <v>0.14052287581699346</v>
      </c>
      <c r="T5" s="12">
        <v>-0.10315186246418338</v>
      </c>
      <c r="U5" s="12">
        <v>7.9872204472843447E-2</v>
      </c>
      <c r="V5" s="12">
        <v>-4.4378698224852069E-2</v>
      </c>
      <c r="W5" s="12">
        <v>6.8111455108359129E-2</v>
      </c>
      <c r="X5" s="12">
        <v>-3.1884057971014491E-2</v>
      </c>
      <c r="Y5" s="12">
        <v>0.15269461077844312</v>
      </c>
      <c r="Z5" s="12">
        <v>-0.12727272727272726</v>
      </c>
      <c r="AA5" s="12">
        <v>0.16071428571428573</v>
      </c>
      <c r="AB5" s="12">
        <v>-8.7179487179487175E-2</v>
      </c>
      <c r="AC5" s="12">
        <v>0.18820224719101122</v>
      </c>
      <c r="AD5" s="12">
        <v>-0.1111111111111111</v>
      </c>
      <c r="AE5" s="12">
        <v>0.11702127659574468</v>
      </c>
      <c r="AF5" s="12">
        <v>-5.2380952380952382E-2</v>
      </c>
      <c r="AG5" s="12">
        <v>0.12311557788944724</v>
      </c>
      <c r="AH5" s="12">
        <v>-0.16778523489932887</v>
      </c>
      <c r="AI5" s="12">
        <v>6.4516129032258063E-2</v>
      </c>
      <c r="AJ5" s="12">
        <v>-0.21717171717171718</v>
      </c>
      <c r="AK5" s="12">
        <v>2.5806451612903226E-2</v>
      </c>
      <c r="AL5" s="12">
        <v>3.1446540880503145E-2</v>
      </c>
      <c r="AM5" s="12">
        <v>0.21036585365853658</v>
      </c>
      <c r="AN5" s="13"/>
      <c r="AO5" s="12" t="s">
        <v>1</v>
      </c>
      <c r="AP5" s="12">
        <v>-7.5471698113207544E-2</v>
      </c>
      <c r="AQ5" s="12">
        <v>0.23129251700680273</v>
      </c>
      <c r="AR5" s="12">
        <v>-7.18232044198895E-2</v>
      </c>
      <c r="AS5" s="12">
        <v>-2.3809523809523808E-2</v>
      </c>
      <c r="AT5" s="12">
        <v>-9.1463414634146339E-2</v>
      </c>
      <c r="AU5" s="12">
        <v>0.12751677852348994</v>
      </c>
      <c r="AV5" s="12">
        <v>1.1904761904761904E-2</v>
      </c>
      <c r="AW5" s="12">
        <v>-2.9411764705882353E-2</v>
      </c>
      <c r="AX5" s="12">
        <v>-4.2424242424242427E-2</v>
      </c>
      <c r="AY5" s="12">
        <v>8.2278481012658222E-2</v>
      </c>
      <c r="AZ5" s="12">
        <v>1.7543859649122806E-2</v>
      </c>
      <c r="BA5" s="12">
        <v>-5.1724137931034482E-2</v>
      </c>
      <c r="BB5" s="12">
        <v>2.4242424242424242E-2</v>
      </c>
      <c r="BC5" s="12">
        <v>0.16568047337278108</v>
      </c>
      <c r="BD5" s="12">
        <v>-4.5685279187817257E-2</v>
      </c>
      <c r="BE5" s="12">
        <v>-9.0425531914893623E-2</v>
      </c>
      <c r="BF5" s="12">
        <v>-3.5087719298245612E-2</v>
      </c>
      <c r="BG5" s="12">
        <v>0.17575757575757575</v>
      </c>
      <c r="BH5" s="12">
        <v>1.0309278350515464E-2</v>
      </c>
      <c r="BI5" s="12">
        <v>-7.1428571428571425E-2</v>
      </c>
      <c r="BJ5" s="12">
        <v>-4.3956043956043959E-2</v>
      </c>
      <c r="BK5" s="12">
        <v>0.20689655172413793</v>
      </c>
      <c r="BL5" s="12">
        <v>1.4285714285714285E-2</v>
      </c>
      <c r="BM5" s="12">
        <v>-0.11267605633802817</v>
      </c>
      <c r="BN5" s="12">
        <v>-1.0582010582010581E-2</v>
      </c>
      <c r="BO5" s="12">
        <v>0.16577540106951871</v>
      </c>
      <c r="BP5" s="12">
        <v>-7.3394495412844041E-2</v>
      </c>
      <c r="BQ5" s="12">
        <v>4.9504950495049506E-3</v>
      </c>
      <c r="BR5" s="12">
        <v>-3.9408866995073892E-2</v>
      </c>
      <c r="BS5" s="12">
        <v>0.17948717948717949</v>
      </c>
      <c r="BT5" s="12">
        <v>-5.6521739130434782E-2</v>
      </c>
      <c r="BU5" s="12">
        <v>-0.11981566820276497</v>
      </c>
      <c r="BV5" s="12">
        <v>-5.2356020942408377E-2</v>
      </c>
      <c r="BW5" s="12">
        <v>0.18232044198895028</v>
      </c>
      <c r="BX5" s="12">
        <v>-0.14953271028037382</v>
      </c>
      <c r="BY5" s="12">
        <v>-8.7912087912087919E-2</v>
      </c>
      <c r="BZ5" s="12">
        <v>-0.13253012048192772</v>
      </c>
      <c r="CA5" s="12">
        <v>0.29166666666666669</v>
      </c>
      <c r="CB5" s="12">
        <v>-0.29032258064516131</v>
      </c>
      <c r="CC5" s="12">
        <v>0.25</v>
      </c>
      <c r="CD5" s="12">
        <v>-1.2121212121212121E-2</v>
      </c>
      <c r="CE5" s="12">
        <v>0.27607361963190186</v>
      </c>
      <c r="CF5" s="12">
        <v>-9.1346153846153841E-2</v>
      </c>
      <c r="CG5" s="12">
        <v>-9.5238095238095233E-2</v>
      </c>
      <c r="JK5" s="3"/>
      <c r="JL5" s="3"/>
      <c r="JM5" s="3"/>
      <c r="JN5" s="3"/>
      <c r="JO5" s="3"/>
      <c r="JP5" s="3"/>
      <c r="JQ5" s="3"/>
    </row>
    <row r="6" spans="1:277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</row>
    <row r="7" spans="1:277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277" ht="22.5" customHeight="1" x14ac:dyDescent="0.2">
      <c r="A8" s="4" t="s">
        <v>144</v>
      </c>
      <c r="B8" s="5">
        <v>2007</v>
      </c>
      <c r="C8" s="5">
        <v>2008</v>
      </c>
      <c r="D8" s="5">
        <v>2009</v>
      </c>
      <c r="E8" s="5">
        <v>2010</v>
      </c>
      <c r="F8" s="5">
        <v>2011</v>
      </c>
      <c r="G8" s="5">
        <v>2012</v>
      </c>
      <c r="H8" s="5">
        <v>2013</v>
      </c>
      <c r="I8" s="5">
        <v>2014</v>
      </c>
      <c r="J8" s="5">
        <v>2015</v>
      </c>
      <c r="K8" s="5">
        <v>2016</v>
      </c>
      <c r="L8" s="5" t="s">
        <v>175</v>
      </c>
      <c r="M8" s="5">
        <v>2018</v>
      </c>
      <c r="N8" s="5">
        <v>2019</v>
      </c>
      <c r="O8" s="5">
        <v>2020</v>
      </c>
      <c r="P8" s="7"/>
      <c r="Q8" s="5" t="s">
        <v>26</v>
      </c>
      <c r="R8" s="5" t="s">
        <v>42</v>
      </c>
      <c r="S8" s="6" t="s">
        <v>151</v>
      </c>
      <c r="T8" s="6" t="s">
        <v>152</v>
      </c>
      <c r="U8" s="6" t="s">
        <v>153</v>
      </c>
      <c r="V8" s="6" t="s">
        <v>154</v>
      </c>
      <c r="W8" s="6" t="s">
        <v>95</v>
      </c>
      <c r="X8" s="6" t="s">
        <v>97</v>
      </c>
      <c r="Y8" s="6" t="s">
        <v>101</v>
      </c>
      <c r="Z8" s="6" t="s">
        <v>105</v>
      </c>
      <c r="AA8" s="6" t="s">
        <v>108</v>
      </c>
      <c r="AB8" s="6" t="s">
        <v>112</v>
      </c>
      <c r="AC8" s="6" t="s">
        <v>117</v>
      </c>
      <c r="AD8" s="6" t="s">
        <v>120</v>
      </c>
      <c r="AE8" s="6" t="s">
        <v>130</v>
      </c>
      <c r="AF8" s="6" t="s">
        <v>143</v>
      </c>
      <c r="AG8" s="6" t="s">
        <v>177</v>
      </c>
      <c r="AH8" s="6" t="s">
        <v>191</v>
      </c>
      <c r="AI8" s="6" t="s">
        <v>195</v>
      </c>
      <c r="AJ8" s="6" t="s">
        <v>201</v>
      </c>
      <c r="AK8" s="6" t="s">
        <v>206</v>
      </c>
      <c r="AL8" s="6" t="s">
        <v>209</v>
      </c>
      <c r="AM8" s="6" t="s">
        <v>214</v>
      </c>
      <c r="AN8" s="7"/>
      <c r="AO8" s="5" t="s">
        <v>41</v>
      </c>
      <c r="AP8" s="5" t="s">
        <v>43</v>
      </c>
      <c r="AQ8" s="6" t="s">
        <v>155</v>
      </c>
      <c r="AR8" s="6" t="s">
        <v>156</v>
      </c>
      <c r="AS8" s="6" t="s">
        <v>157</v>
      </c>
      <c r="AT8" s="6" t="s">
        <v>158</v>
      </c>
      <c r="AU8" s="6" t="s">
        <v>159</v>
      </c>
      <c r="AV8" s="6" t="s">
        <v>160</v>
      </c>
      <c r="AW8" s="6" t="s">
        <v>161</v>
      </c>
      <c r="AX8" s="6" t="s">
        <v>162</v>
      </c>
      <c r="AY8" s="6" t="s">
        <v>93</v>
      </c>
      <c r="AZ8" s="6" t="s">
        <v>94</v>
      </c>
      <c r="BA8" s="6" t="s">
        <v>96</v>
      </c>
      <c r="BB8" s="6" t="s">
        <v>98</v>
      </c>
      <c r="BC8" s="6" t="s">
        <v>99</v>
      </c>
      <c r="BD8" s="6" t="s">
        <v>102</v>
      </c>
      <c r="BE8" s="6" t="s">
        <v>103</v>
      </c>
      <c r="BF8" s="6" t="s">
        <v>106</v>
      </c>
      <c r="BG8" s="6" t="s">
        <v>107</v>
      </c>
      <c r="BH8" s="6" t="s">
        <v>109</v>
      </c>
      <c r="BI8" s="6" t="s">
        <v>111</v>
      </c>
      <c r="BJ8" s="6" t="s">
        <v>113</v>
      </c>
      <c r="BK8" s="5" t="s">
        <v>114</v>
      </c>
      <c r="BL8" s="5" t="s">
        <v>118</v>
      </c>
      <c r="BM8" s="5" t="s">
        <v>119</v>
      </c>
      <c r="BN8" s="5" t="s">
        <v>121</v>
      </c>
      <c r="BO8" s="5" t="s">
        <v>125</v>
      </c>
      <c r="BP8" s="5" t="s">
        <v>131</v>
      </c>
      <c r="BQ8" s="5" t="s">
        <v>138</v>
      </c>
      <c r="BR8" s="5" t="s">
        <v>142</v>
      </c>
      <c r="BS8" s="5" t="s">
        <v>176</v>
      </c>
      <c r="BT8" s="5" t="s">
        <v>178</v>
      </c>
      <c r="BU8" s="5" t="s">
        <v>187</v>
      </c>
      <c r="BV8" s="5" t="s">
        <v>192</v>
      </c>
      <c r="BW8" s="5" t="s">
        <v>193</v>
      </c>
      <c r="BX8" s="5" t="s">
        <v>196</v>
      </c>
      <c r="BY8" s="5" t="s">
        <v>197</v>
      </c>
      <c r="BZ8" s="5" t="s">
        <v>202</v>
      </c>
      <c r="CA8" s="5" t="s">
        <v>205</v>
      </c>
      <c r="CB8" s="5" t="s">
        <v>207</v>
      </c>
      <c r="CC8" s="5" t="s">
        <v>208</v>
      </c>
      <c r="CD8" s="5" t="s">
        <v>210</v>
      </c>
      <c r="CE8" s="5" t="s">
        <v>212</v>
      </c>
      <c r="CF8" s="5" t="s">
        <v>215</v>
      </c>
      <c r="CG8" s="5" t="s">
        <v>217</v>
      </c>
    </row>
    <row r="9" spans="1:277" s="10" customFormat="1" x14ac:dyDescent="0.2">
      <c r="A9" s="8" t="s">
        <v>5</v>
      </c>
      <c r="B9" s="20">
        <v>3511</v>
      </c>
      <c r="C9" s="20">
        <v>2806</v>
      </c>
      <c r="D9" s="20">
        <v>2193</v>
      </c>
      <c r="E9" s="20">
        <v>2691</v>
      </c>
      <c r="F9" s="20">
        <v>2823</v>
      </c>
      <c r="G9" s="20">
        <v>2557</v>
      </c>
      <c r="H9" s="20">
        <v>2429</v>
      </c>
      <c r="I9" s="20">
        <v>2463</v>
      </c>
      <c r="J9" s="20">
        <v>2444</v>
      </c>
      <c r="K9" s="20">
        <v>2221</v>
      </c>
      <c r="L9" s="20">
        <v>2495.1100244498775</v>
      </c>
      <c r="M9" s="20">
        <v>2522.5885225885227</v>
      </c>
      <c r="N9" s="20">
        <v>2511.331444759207</v>
      </c>
      <c r="O9" s="20">
        <v>2342.1052631578946</v>
      </c>
      <c r="Q9" s="20">
        <v>2580</v>
      </c>
      <c r="R9" s="20">
        <v>2816</v>
      </c>
      <c r="S9" s="20">
        <v>2916</v>
      </c>
      <c r="T9" s="20">
        <v>2719</v>
      </c>
      <c r="U9" s="20">
        <v>2607</v>
      </c>
      <c r="V9" s="20">
        <v>2504</v>
      </c>
      <c r="W9" s="20">
        <v>2511</v>
      </c>
      <c r="X9" s="20">
        <v>2343</v>
      </c>
      <c r="Y9" s="20">
        <v>2375</v>
      </c>
      <c r="Z9" s="20">
        <v>2565</v>
      </c>
      <c r="AA9" s="20">
        <v>2515</v>
      </c>
      <c r="AB9" s="20">
        <v>2367</v>
      </c>
      <c r="AC9" s="20">
        <v>2159</v>
      </c>
      <c r="AD9" s="20">
        <v>2290</v>
      </c>
      <c r="AE9" s="20">
        <v>2583.3333333333335</v>
      </c>
      <c r="AF9" s="20">
        <v>2402.0100502512564</v>
      </c>
      <c r="AG9" s="20">
        <v>2483.2214765100671</v>
      </c>
      <c r="AH9" s="20">
        <v>2569.8924731182797</v>
      </c>
      <c r="AI9" s="20">
        <v>2457.0707070707072</v>
      </c>
      <c r="AJ9" s="20">
        <v>2580.6451612903224</v>
      </c>
      <c r="AK9" s="20">
        <v>2389.9371069182389</v>
      </c>
      <c r="AL9" s="20">
        <v>2295.731707317073</v>
      </c>
      <c r="AM9" s="20">
        <v>2702.7707808564232</v>
      </c>
      <c r="AO9" s="20">
        <v>2806</v>
      </c>
      <c r="AP9" s="20">
        <v>2826</v>
      </c>
      <c r="AQ9" s="20">
        <v>2940</v>
      </c>
      <c r="AR9" s="20">
        <v>2890</v>
      </c>
      <c r="AS9" s="20">
        <v>2719</v>
      </c>
      <c r="AT9" s="20">
        <v>2719</v>
      </c>
      <c r="AU9" s="20">
        <v>2652</v>
      </c>
      <c r="AV9" s="20">
        <v>2563</v>
      </c>
      <c r="AW9" s="20">
        <v>2547</v>
      </c>
      <c r="AX9" s="20">
        <v>2459</v>
      </c>
      <c r="AY9" s="20">
        <v>2533</v>
      </c>
      <c r="AZ9" s="20">
        <v>2490</v>
      </c>
      <c r="BA9" s="20">
        <v>2361</v>
      </c>
      <c r="BB9" s="20">
        <v>2326</v>
      </c>
      <c r="BC9" s="20">
        <v>2309</v>
      </c>
      <c r="BD9" s="20">
        <v>2444</v>
      </c>
      <c r="BE9" s="20">
        <v>2577</v>
      </c>
      <c r="BF9" s="20">
        <v>2552</v>
      </c>
      <c r="BG9" s="20">
        <v>2527</v>
      </c>
      <c r="BH9" s="20">
        <v>2503</v>
      </c>
      <c r="BI9" s="20">
        <v>2412</v>
      </c>
      <c r="BJ9" s="20">
        <v>2320</v>
      </c>
      <c r="BK9" s="20">
        <v>2161</v>
      </c>
      <c r="BL9" s="20">
        <v>2158</v>
      </c>
      <c r="BM9" s="20">
        <v>2242</v>
      </c>
      <c r="BN9" s="20">
        <v>2339</v>
      </c>
      <c r="BO9" s="20">
        <v>2614.6788990825689</v>
      </c>
      <c r="BP9" s="20">
        <v>2549.5049504950493</v>
      </c>
      <c r="BQ9" s="20">
        <v>2369.4581280788175</v>
      </c>
      <c r="BR9" s="20">
        <v>2435.8974358974356</v>
      </c>
      <c r="BS9" s="20">
        <v>2443.4782608695655</v>
      </c>
      <c r="BT9" s="20">
        <v>2525.3456221198157</v>
      </c>
      <c r="BU9" s="20">
        <v>2560.20942408377</v>
      </c>
      <c r="BV9" s="20">
        <v>2580.1104972375692</v>
      </c>
      <c r="BW9" s="20">
        <v>2429.9065420560746</v>
      </c>
      <c r="BX9" s="20">
        <v>2489.0109890109889</v>
      </c>
      <c r="BY9" s="20">
        <v>2518.0722891566261</v>
      </c>
      <c r="BZ9" s="20">
        <v>2652.7777777777778</v>
      </c>
      <c r="CA9" s="20">
        <v>2419.3548387096776</v>
      </c>
      <c r="CB9" s="20">
        <v>2348.4848484848485</v>
      </c>
      <c r="CC9" s="20">
        <v>2254.5454545454545</v>
      </c>
      <c r="CD9" s="20">
        <v>2337.4233128834358</v>
      </c>
      <c r="CE9" s="20">
        <v>2552.8846153846152</v>
      </c>
      <c r="CF9" s="20">
        <v>2867.7248677248676</v>
      </c>
      <c r="CG9" s="20">
        <v>3280.7017543859647</v>
      </c>
    </row>
    <row r="10" spans="1:277" x14ac:dyDescent="0.2">
      <c r="A10" s="11" t="s">
        <v>0</v>
      </c>
      <c r="B10" s="12" t="s">
        <v>1</v>
      </c>
      <c r="C10" s="12">
        <v>-0.20079749359156934</v>
      </c>
      <c r="D10" s="12">
        <v>-0.21846044191019245</v>
      </c>
      <c r="E10" s="12">
        <v>0.22708618331053351</v>
      </c>
      <c r="F10" s="12">
        <v>4.9052396878483832E-2</v>
      </c>
      <c r="G10" s="12">
        <v>-9.4226000708466165E-2</v>
      </c>
      <c r="H10" s="12">
        <v>-5.0058662495111456E-2</v>
      </c>
      <c r="I10" s="12">
        <v>1.399752984767394E-2</v>
      </c>
      <c r="J10" s="12">
        <v>-7.714169711733658E-3</v>
      </c>
      <c r="K10" s="12">
        <v>-9.1243862520458269E-2</v>
      </c>
      <c r="L10" s="12">
        <v>0.12341739056725688</v>
      </c>
      <c r="M10" s="12">
        <v>1.1012940459290408E-2</v>
      </c>
      <c r="N10" s="12">
        <v>-4.4625105238187508E-3</v>
      </c>
      <c r="O10" s="12">
        <v>-6.738504467598791E-2</v>
      </c>
      <c r="P10" s="13"/>
      <c r="Q10" s="12" t="s">
        <v>1</v>
      </c>
      <c r="R10" s="12">
        <v>9.1472868217054262E-2</v>
      </c>
      <c r="S10" s="12">
        <v>3.551136363636364E-2</v>
      </c>
      <c r="T10" s="12">
        <v>-6.7558299039780514E-2</v>
      </c>
      <c r="U10" s="12">
        <v>-4.1191614564178004E-2</v>
      </c>
      <c r="V10" s="12">
        <v>-3.9509014192558499E-2</v>
      </c>
      <c r="W10" s="12">
        <v>2.7955271565495207E-3</v>
      </c>
      <c r="X10" s="12">
        <v>-6.6905615292712065E-2</v>
      </c>
      <c r="Y10" s="12">
        <v>1.365770379854887E-2</v>
      </c>
      <c r="Z10" s="12">
        <v>0.08</v>
      </c>
      <c r="AA10" s="12">
        <v>-1.9493177387914229E-2</v>
      </c>
      <c r="AB10" s="12">
        <v>-5.8846918489065606E-2</v>
      </c>
      <c r="AC10" s="12">
        <v>-8.787494719053654E-2</v>
      </c>
      <c r="AD10" s="12">
        <v>6.0676238999536822E-2</v>
      </c>
      <c r="AE10" s="12">
        <v>0.12809315866084431</v>
      </c>
      <c r="AF10" s="12">
        <v>-7.0189657967255639E-2</v>
      </c>
      <c r="AG10" s="12">
        <v>3.3809777877622009E-2</v>
      </c>
      <c r="AH10" s="12">
        <v>3.4902644580063986E-2</v>
      </c>
      <c r="AI10" s="12">
        <v>-4.3901356662862941E-2</v>
      </c>
      <c r="AJ10" s="12">
        <v>5.0293405828332638E-2</v>
      </c>
      <c r="AK10" s="12">
        <v>-7.3899371069182374E-2</v>
      </c>
      <c r="AL10" s="12">
        <v>-3.941752246469838E-2</v>
      </c>
      <c r="AM10" s="12">
        <v>0.17730254464927875</v>
      </c>
      <c r="AN10" s="13"/>
      <c r="AO10" s="12" t="s">
        <v>1</v>
      </c>
      <c r="AP10" s="12">
        <v>7.1275837491090524E-3</v>
      </c>
      <c r="AQ10" s="12">
        <v>4.0339702760084924E-2</v>
      </c>
      <c r="AR10" s="12">
        <v>-1.7006802721088437E-2</v>
      </c>
      <c r="AS10" s="12">
        <v>-5.9169550173010378E-2</v>
      </c>
      <c r="AT10" s="12">
        <v>0</v>
      </c>
      <c r="AU10" s="12">
        <v>-2.4641412283927914E-2</v>
      </c>
      <c r="AV10" s="12">
        <v>-3.3559577677224735E-2</v>
      </c>
      <c r="AW10" s="12">
        <v>-6.2426843542723372E-3</v>
      </c>
      <c r="AX10" s="12">
        <v>-3.4550451511582252E-2</v>
      </c>
      <c r="AY10" s="12">
        <v>3.0093533956893046E-2</v>
      </c>
      <c r="AZ10" s="12">
        <v>-1.6975917883932098E-2</v>
      </c>
      <c r="BA10" s="12">
        <v>-5.1807228915662654E-2</v>
      </c>
      <c r="BB10" s="12">
        <v>-1.4824227022448115E-2</v>
      </c>
      <c r="BC10" s="12">
        <v>-7.3086844368013756E-3</v>
      </c>
      <c r="BD10" s="12">
        <v>5.8466868774361198E-2</v>
      </c>
      <c r="BE10" s="12">
        <v>5.4418985270049097E-2</v>
      </c>
      <c r="BF10" s="12">
        <v>-9.7012029491656965E-3</v>
      </c>
      <c r="BG10" s="12">
        <v>-9.7962382445141074E-3</v>
      </c>
      <c r="BH10" s="12">
        <v>-9.4974277799762565E-3</v>
      </c>
      <c r="BI10" s="12">
        <v>-3.6356372353176188E-2</v>
      </c>
      <c r="BJ10" s="12">
        <v>-3.8142620232172471E-2</v>
      </c>
      <c r="BK10" s="12">
        <v>-6.8534482758620688E-2</v>
      </c>
      <c r="BL10" s="12">
        <v>-1.3882461823229986E-3</v>
      </c>
      <c r="BM10" s="12">
        <v>3.8924930491195553E-2</v>
      </c>
      <c r="BN10" s="12">
        <v>4.3264942016057094E-2</v>
      </c>
      <c r="BO10" s="12">
        <v>0.11786186365223127</v>
      </c>
      <c r="BP10" s="12">
        <v>-2.4926176828209246E-2</v>
      </c>
      <c r="BQ10" s="12">
        <v>-7.0620307044813285E-2</v>
      </c>
      <c r="BR10" s="12">
        <v>2.803987419372032E-2</v>
      </c>
      <c r="BS10" s="12">
        <v>3.8941088206924709E-3</v>
      </c>
      <c r="BT10" s="12">
        <v>3.3504436098856866E-2</v>
      </c>
      <c r="BU10" s="12">
        <v>1.3805556617113291E-2</v>
      </c>
      <c r="BV10" s="12">
        <v>7.7732208024041812E-3</v>
      </c>
      <c r="BW10" s="12">
        <v>-5.8216093978266645E-2</v>
      </c>
      <c r="BX10" s="12">
        <v>2.4323753169907016E-2</v>
      </c>
      <c r="BY10" s="12">
        <v>1.167584244261805E-2</v>
      </c>
      <c r="BZ10" s="12">
        <v>5.349548112706027E-2</v>
      </c>
      <c r="CA10" s="12">
        <v>-8.7991893261273407E-2</v>
      </c>
      <c r="CB10" s="12">
        <v>-2.9292929292929339E-2</v>
      </c>
      <c r="CC10" s="12">
        <v>-4.0000000000000022E-2</v>
      </c>
      <c r="CD10" s="12">
        <v>3.6760340391846523E-2</v>
      </c>
      <c r="CE10" s="12">
        <v>9.2178982434887813E-2</v>
      </c>
      <c r="CF10" s="12">
        <v>0.12332725515399717</v>
      </c>
      <c r="CG10" s="12">
        <v>0.14400854534861135</v>
      </c>
      <c r="JK10" s="3"/>
      <c r="JL10" s="3"/>
      <c r="JM10" s="3"/>
      <c r="JN10" s="3"/>
      <c r="JO10" s="3"/>
      <c r="JP10" s="3"/>
      <c r="JQ10" s="3"/>
    </row>
    <row r="11" spans="1:277" s="10" customFormat="1" x14ac:dyDescent="0.2">
      <c r="A11" s="8" t="s">
        <v>23</v>
      </c>
      <c r="B11" s="20">
        <v>3241</v>
      </c>
      <c r="C11" s="20">
        <v>2575</v>
      </c>
      <c r="D11" s="20">
        <v>2057</v>
      </c>
      <c r="E11" s="20">
        <v>2504</v>
      </c>
      <c r="F11" s="20">
        <v>2702</v>
      </c>
      <c r="G11" s="20">
        <v>2448</v>
      </c>
      <c r="H11" s="20">
        <v>2306</v>
      </c>
      <c r="I11" s="20">
        <v>2322</v>
      </c>
      <c r="J11" s="20">
        <v>2317</v>
      </c>
      <c r="K11" s="20">
        <v>2139</v>
      </c>
      <c r="L11" s="20">
        <v>2397</v>
      </c>
      <c r="M11" s="20">
        <v>2428</v>
      </c>
      <c r="N11" s="20">
        <v>2381</v>
      </c>
      <c r="O11" s="20">
        <v>2242</v>
      </c>
      <c r="Q11" s="20">
        <v>2347</v>
      </c>
      <c r="R11" s="20">
        <v>2682</v>
      </c>
      <c r="S11" s="20">
        <v>2792</v>
      </c>
      <c r="T11" s="20">
        <v>2602</v>
      </c>
      <c r="U11" s="20">
        <v>2489</v>
      </c>
      <c r="V11" s="20">
        <v>2405</v>
      </c>
      <c r="W11" s="20">
        <v>2382</v>
      </c>
      <c r="X11" s="20">
        <v>2226</v>
      </c>
      <c r="Y11" s="20">
        <v>2259</v>
      </c>
      <c r="Z11" s="20">
        <v>2394</v>
      </c>
      <c r="AA11" s="20">
        <v>2388</v>
      </c>
      <c r="AB11" s="20">
        <v>2238</v>
      </c>
      <c r="AC11" s="20">
        <v>2054</v>
      </c>
      <c r="AD11" s="20">
        <v>2234</v>
      </c>
      <c r="AE11" s="20">
        <v>2484</v>
      </c>
      <c r="AF11" s="20">
        <v>2305</v>
      </c>
      <c r="AG11" s="20">
        <v>2389</v>
      </c>
      <c r="AH11" s="20">
        <v>2473</v>
      </c>
      <c r="AI11" s="20">
        <v>2341</v>
      </c>
      <c r="AJ11" s="20">
        <v>2431</v>
      </c>
      <c r="AK11" s="20">
        <v>2281</v>
      </c>
      <c r="AL11" s="20">
        <v>2204</v>
      </c>
      <c r="AM11" s="20">
        <v>2597</v>
      </c>
      <c r="AO11" s="20">
        <v>2741</v>
      </c>
      <c r="AP11" s="20">
        <v>2618</v>
      </c>
      <c r="AQ11" s="20">
        <v>2819</v>
      </c>
      <c r="AR11" s="20">
        <v>2763</v>
      </c>
      <c r="AS11" s="20">
        <v>2616</v>
      </c>
      <c r="AT11" s="20">
        <v>2587</v>
      </c>
      <c r="AU11" s="20">
        <v>2532</v>
      </c>
      <c r="AV11" s="20">
        <v>2447</v>
      </c>
      <c r="AW11" s="20">
        <v>2445</v>
      </c>
      <c r="AX11" s="20">
        <v>2363</v>
      </c>
      <c r="AY11" s="20">
        <v>2405</v>
      </c>
      <c r="AZ11" s="20">
        <v>2360</v>
      </c>
      <c r="BA11" s="20">
        <v>2264</v>
      </c>
      <c r="BB11" s="20">
        <v>2189</v>
      </c>
      <c r="BC11" s="20">
        <v>2199</v>
      </c>
      <c r="BD11" s="20">
        <v>2322</v>
      </c>
      <c r="BE11" s="20">
        <v>2392</v>
      </c>
      <c r="BF11" s="20">
        <v>2395</v>
      </c>
      <c r="BG11" s="20">
        <v>2392</v>
      </c>
      <c r="BH11" s="20">
        <v>2384</v>
      </c>
      <c r="BI11" s="20">
        <v>2300</v>
      </c>
      <c r="BJ11" s="20">
        <v>2174</v>
      </c>
      <c r="BK11" s="20">
        <v>2056</v>
      </c>
      <c r="BL11" s="20">
        <v>2052</v>
      </c>
      <c r="BM11" s="20">
        <v>2129</v>
      </c>
      <c r="BN11" s="20">
        <v>2339</v>
      </c>
      <c r="BO11" s="20">
        <v>2501</v>
      </c>
      <c r="BP11" s="20">
        <v>2465</v>
      </c>
      <c r="BQ11" s="20">
        <v>2291</v>
      </c>
      <c r="BR11" s="20">
        <v>2319</v>
      </c>
      <c r="BS11" s="20">
        <v>2353</v>
      </c>
      <c r="BT11" s="20">
        <v>2428</v>
      </c>
      <c r="BU11" s="20">
        <v>2436</v>
      </c>
      <c r="BV11" s="20">
        <v>2513</v>
      </c>
      <c r="BW11" s="20">
        <v>2313</v>
      </c>
      <c r="BX11" s="20">
        <v>2374</v>
      </c>
      <c r="BY11" s="20">
        <v>2397</v>
      </c>
      <c r="BZ11" s="20">
        <v>2470</v>
      </c>
      <c r="CA11" s="20">
        <v>2331</v>
      </c>
      <c r="CB11" s="20">
        <v>2212</v>
      </c>
      <c r="CC11" s="20">
        <v>2184</v>
      </c>
      <c r="CD11" s="20">
        <v>2224</v>
      </c>
      <c r="CE11" s="20">
        <v>2448</v>
      </c>
      <c r="CF11" s="20">
        <v>2761</v>
      </c>
      <c r="CG11" s="20">
        <v>3167</v>
      </c>
    </row>
    <row r="12" spans="1:277" x14ac:dyDescent="0.2">
      <c r="A12" s="11" t="s">
        <v>0</v>
      </c>
      <c r="B12" s="12" t="s">
        <v>1</v>
      </c>
      <c r="C12" s="12">
        <v>-0.20549213205800679</v>
      </c>
      <c r="D12" s="12">
        <v>-0.20116504854368933</v>
      </c>
      <c r="E12" s="12">
        <v>0.21730675741370928</v>
      </c>
      <c r="F12" s="12">
        <v>7.9073482428115016E-2</v>
      </c>
      <c r="G12" s="12">
        <v>-9.4004441154700219E-2</v>
      </c>
      <c r="H12" s="12">
        <v>-5.800653594771242E-2</v>
      </c>
      <c r="I12" s="12">
        <v>6.938421509106678E-3</v>
      </c>
      <c r="J12" s="12">
        <v>-2.1533161068044791E-3</v>
      </c>
      <c r="K12" s="12">
        <v>-7.6823478636167453E-2</v>
      </c>
      <c r="L12" s="12">
        <v>0.12061711079943899</v>
      </c>
      <c r="M12" s="12">
        <v>1.2932832707551106E-2</v>
      </c>
      <c r="N12" s="12">
        <v>-1.9357495881383854E-2</v>
      </c>
      <c r="O12" s="12">
        <v>-5.8378832423351533E-2</v>
      </c>
      <c r="P12" s="13"/>
      <c r="Q12" s="12" t="s">
        <v>1</v>
      </c>
      <c r="R12" s="12">
        <v>0.14273540690242864</v>
      </c>
      <c r="S12" s="12">
        <v>4.1014168530947054E-2</v>
      </c>
      <c r="T12" s="12">
        <v>-6.8051575931232094E-2</v>
      </c>
      <c r="U12" s="12">
        <v>-4.3428132205995389E-2</v>
      </c>
      <c r="V12" s="12">
        <v>-3.3748493370831661E-2</v>
      </c>
      <c r="W12" s="12">
        <v>-9.5634095634095639E-3</v>
      </c>
      <c r="X12" s="12">
        <v>-6.5491183879093195E-2</v>
      </c>
      <c r="Y12" s="12">
        <v>1.4824797843665768E-2</v>
      </c>
      <c r="Z12" s="12">
        <v>5.9760956175298807E-2</v>
      </c>
      <c r="AA12" s="12">
        <v>-2.5062656641604009E-3</v>
      </c>
      <c r="AB12" s="12">
        <v>-6.2814070351758788E-2</v>
      </c>
      <c r="AC12" s="12">
        <v>-8.2216264521894553E-2</v>
      </c>
      <c r="AD12" s="12">
        <v>8.7633885102239531E-2</v>
      </c>
      <c r="AE12" s="12">
        <v>0.11190689346463742</v>
      </c>
      <c r="AF12" s="12">
        <v>-7.2061191626409019E-2</v>
      </c>
      <c r="AG12" s="12">
        <v>3.6442516268980478E-2</v>
      </c>
      <c r="AH12" s="12">
        <v>3.5161155295102553E-2</v>
      </c>
      <c r="AI12" s="12">
        <v>-5.3376465830974523E-2</v>
      </c>
      <c r="AJ12" s="12">
        <v>3.8445108927808627E-2</v>
      </c>
      <c r="AK12" s="12">
        <v>-6.1703002879473466E-2</v>
      </c>
      <c r="AL12" s="12">
        <v>-3.3757124068391056E-2</v>
      </c>
      <c r="AM12" s="12">
        <v>0.17831215970961886</v>
      </c>
      <c r="AN12" s="13"/>
      <c r="AO12" s="12" t="s">
        <v>1</v>
      </c>
      <c r="AP12" s="12">
        <v>-4.4874133527909525E-2</v>
      </c>
      <c r="AQ12" s="12">
        <v>7.6776165011459133E-2</v>
      </c>
      <c r="AR12" s="12">
        <v>-1.9865200425682867E-2</v>
      </c>
      <c r="AS12" s="12">
        <v>-5.3203040173724216E-2</v>
      </c>
      <c r="AT12" s="12">
        <v>-1.1085626911314985E-2</v>
      </c>
      <c r="AU12" s="12">
        <v>-2.1260146888287593E-2</v>
      </c>
      <c r="AV12" s="12">
        <v>-3.3570300157977885E-2</v>
      </c>
      <c r="AW12" s="12">
        <v>-8.1732733959950961E-4</v>
      </c>
      <c r="AX12" s="12">
        <v>-3.3537832310838449E-2</v>
      </c>
      <c r="AY12" s="12">
        <v>1.7774016081252644E-2</v>
      </c>
      <c r="AZ12" s="12">
        <v>-1.8711018711018712E-2</v>
      </c>
      <c r="BA12" s="12">
        <v>-4.0677966101694912E-2</v>
      </c>
      <c r="BB12" s="12">
        <v>-3.312720848056537E-2</v>
      </c>
      <c r="BC12" s="12">
        <v>4.5682960255824575E-3</v>
      </c>
      <c r="BD12" s="12">
        <v>5.593451568894952E-2</v>
      </c>
      <c r="BE12" s="12">
        <v>3.0146425495262703E-2</v>
      </c>
      <c r="BF12" s="12">
        <v>1.254180602006689E-3</v>
      </c>
      <c r="BG12" s="12">
        <v>-1.2526096033402922E-3</v>
      </c>
      <c r="BH12" s="12">
        <v>-3.3444816053511705E-3</v>
      </c>
      <c r="BI12" s="12">
        <v>-3.5234899328859058E-2</v>
      </c>
      <c r="BJ12" s="12">
        <v>-5.4782608695652171E-2</v>
      </c>
      <c r="BK12" s="12">
        <v>-5.4277828886844529E-2</v>
      </c>
      <c r="BL12" s="12">
        <v>-1.9455252918287938E-3</v>
      </c>
      <c r="BM12" s="12">
        <v>3.7524366471734891E-2</v>
      </c>
      <c r="BN12" s="12">
        <v>9.8637858149365903E-2</v>
      </c>
      <c r="BO12" s="12">
        <v>6.9260367678495083E-2</v>
      </c>
      <c r="BP12" s="12">
        <v>-1.4394242303078768E-2</v>
      </c>
      <c r="BQ12" s="12">
        <v>-7.0588235294117646E-2</v>
      </c>
      <c r="BR12" s="12">
        <v>1.2221737232649499E-2</v>
      </c>
      <c r="BS12" s="12">
        <v>1.5537332757876565E-2</v>
      </c>
      <c r="BT12" s="12">
        <v>3.1874203144921377E-2</v>
      </c>
      <c r="BU12" s="12">
        <v>3.2948929159802307E-3</v>
      </c>
      <c r="BV12" s="12">
        <v>3.1609195402298854E-2</v>
      </c>
      <c r="BW12" s="12">
        <v>-7.958615200955034E-2</v>
      </c>
      <c r="BX12" s="12">
        <v>2.6372676178123649E-2</v>
      </c>
      <c r="BY12" s="12">
        <v>9.6882898062342036E-3</v>
      </c>
      <c r="BZ12" s="12">
        <v>3.0454735085523571E-2</v>
      </c>
      <c r="CA12" s="12">
        <v>-5.6275303643724697E-2</v>
      </c>
      <c r="CB12" s="12">
        <v>-5.1051051051051052E-2</v>
      </c>
      <c r="CC12" s="12">
        <v>-1.2658227848101266E-2</v>
      </c>
      <c r="CD12" s="12">
        <v>1.8315018315018316E-2</v>
      </c>
      <c r="CE12" s="12">
        <v>0.10071942446043165</v>
      </c>
      <c r="CF12" s="12">
        <v>0.127859477124183</v>
      </c>
      <c r="CG12" s="12">
        <v>0.14704817095255343</v>
      </c>
      <c r="JK12" s="3"/>
      <c r="JL12" s="3"/>
      <c r="JM12" s="3"/>
      <c r="JN12" s="3"/>
      <c r="JO12" s="3"/>
      <c r="JP12" s="3"/>
      <c r="JQ12" s="3"/>
    </row>
    <row r="13" spans="1:277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</row>
    <row r="14" spans="1:277" x14ac:dyDescent="0.2">
      <c r="A14" s="11"/>
      <c r="B14" s="12"/>
      <c r="C14" s="12"/>
      <c r="D14" s="12"/>
      <c r="E14" s="12"/>
      <c r="F14" s="12"/>
      <c r="G14" s="12"/>
      <c r="H14" s="17"/>
      <c r="I14" s="12"/>
      <c r="J14" s="12"/>
      <c r="K14" s="12"/>
      <c r="L14" s="12"/>
      <c r="M14" s="12"/>
      <c r="N14" s="12"/>
      <c r="O14" s="12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</row>
    <row r="15" spans="1:277" ht="22.5" customHeight="1" x14ac:dyDescent="0.2">
      <c r="A15" s="4" t="s">
        <v>145</v>
      </c>
      <c r="B15" s="5">
        <v>2007</v>
      </c>
      <c r="C15" s="5">
        <v>2008</v>
      </c>
      <c r="D15" s="5">
        <v>2009</v>
      </c>
      <c r="E15" s="5">
        <v>2010</v>
      </c>
      <c r="F15" s="5">
        <v>2011</v>
      </c>
      <c r="G15" s="5">
        <v>2012</v>
      </c>
      <c r="H15" s="5">
        <v>2013</v>
      </c>
      <c r="I15" s="5">
        <v>2014</v>
      </c>
      <c r="J15" s="5">
        <v>2015</v>
      </c>
      <c r="K15" s="5">
        <v>2016</v>
      </c>
      <c r="L15" s="5" t="s">
        <v>175</v>
      </c>
      <c r="M15" s="5">
        <v>2018</v>
      </c>
      <c r="N15" s="5">
        <v>2019</v>
      </c>
      <c r="O15" s="5">
        <v>2020</v>
      </c>
      <c r="P15" s="7"/>
      <c r="Q15" s="5" t="s">
        <v>26</v>
      </c>
      <c r="R15" s="5" t="s">
        <v>42</v>
      </c>
      <c r="S15" s="6" t="s">
        <v>151</v>
      </c>
      <c r="T15" s="6" t="s">
        <v>152</v>
      </c>
      <c r="U15" s="6" t="s">
        <v>153</v>
      </c>
      <c r="V15" s="6" t="s">
        <v>154</v>
      </c>
      <c r="W15" s="6" t="s">
        <v>95</v>
      </c>
      <c r="X15" s="6" t="s">
        <v>97</v>
      </c>
      <c r="Y15" s="6" t="s">
        <v>101</v>
      </c>
      <c r="Z15" s="6" t="s">
        <v>105</v>
      </c>
      <c r="AA15" s="6" t="s">
        <v>108</v>
      </c>
      <c r="AB15" s="6" t="s">
        <v>112</v>
      </c>
      <c r="AC15" s="6" t="s">
        <v>117</v>
      </c>
      <c r="AD15" s="6" t="s">
        <v>120</v>
      </c>
      <c r="AE15" s="6" t="s">
        <v>130</v>
      </c>
      <c r="AF15" s="6" t="s">
        <v>143</v>
      </c>
      <c r="AG15" s="6" t="s">
        <v>177</v>
      </c>
      <c r="AH15" s="6" t="s">
        <v>191</v>
      </c>
      <c r="AI15" s="6" t="s">
        <v>195</v>
      </c>
      <c r="AJ15" s="6" t="s">
        <v>201</v>
      </c>
      <c r="AK15" s="6" t="s">
        <v>206</v>
      </c>
      <c r="AL15" s="6" t="s">
        <v>209</v>
      </c>
      <c r="AM15" s="6" t="s">
        <v>214</v>
      </c>
      <c r="AN15" s="7"/>
      <c r="AO15" s="5" t="s">
        <v>41</v>
      </c>
      <c r="AP15" s="5" t="s">
        <v>43</v>
      </c>
      <c r="AQ15" s="6" t="s">
        <v>155</v>
      </c>
      <c r="AR15" s="6" t="s">
        <v>156</v>
      </c>
      <c r="AS15" s="6" t="s">
        <v>157</v>
      </c>
      <c r="AT15" s="6" t="s">
        <v>158</v>
      </c>
      <c r="AU15" s="6" t="s">
        <v>159</v>
      </c>
      <c r="AV15" s="6" t="s">
        <v>160</v>
      </c>
      <c r="AW15" s="6" t="s">
        <v>161</v>
      </c>
      <c r="AX15" s="6" t="s">
        <v>162</v>
      </c>
      <c r="AY15" s="6" t="s">
        <v>93</v>
      </c>
      <c r="AZ15" s="6" t="s">
        <v>94</v>
      </c>
      <c r="BA15" s="6" t="s">
        <v>96</v>
      </c>
      <c r="BB15" s="6" t="s">
        <v>98</v>
      </c>
      <c r="BC15" s="6" t="s">
        <v>99</v>
      </c>
      <c r="BD15" s="6" t="s">
        <v>102</v>
      </c>
      <c r="BE15" s="6" t="s">
        <v>103</v>
      </c>
      <c r="BF15" s="6" t="s">
        <v>106</v>
      </c>
      <c r="BG15" s="6" t="s">
        <v>107</v>
      </c>
      <c r="BH15" s="6" t="s">
        <v>109</v>
      </c>
      <c r="BI15" s="6" t="s">
        <v>111</v>
      </c>
      <c r="BJ15" s="6" t="s">
        <v>113</v>
      </c>
      <c r="BK15" s="5" t="s">
        <v>114</v>
      </c>
      <c r="BL15" s="5" t="s">
        <v>118</v>
      </c>
      <c r="BM15" s="5" t="s">
        <v>119</v>
      </c>
      <c r="BN15" s="5" t="s">
        <v>121</v>
      </c>
      <c r="BO15" s="5" t="s">
        <v>125</v>
      </c>
      <c r="BP15" s="5" t="s">
        <v>131</v>
      </c>
      <c r="BQ15" s="5" t="s">
        <v>138</v>
      </c>
      <c r="BR15" s="5" t="s">
        <v>142</v>
      </c>
      <c r="BS15" s="5" t="s">
        <v>176</v>
      </c>
      <c r="BT15" s="5" t="s">
        <v>178</v>
      </c>
      <c r="BU15" s="5" t="s">
        <v>187</v>
      </c>
      <c r="BV15" s="5" t="s">
        <v>192</v>
      </c>
      <c r="BW15" s="5" t="s">
        <v>193</v>
      </c>
      <c r="BX15" s="5" t="s">
        <v>196</v>
      </c>
      <c r="BY15" s="5" t="s">
        <v>197</v>
      </c>
      <c r="BZ15" s="5" t="s">
        <v>202</v>
      </c>
      <c r="CA15" s="5" t="s">
        <v>205</v>
      </c>
      <c r="CB15" s="5" t="s">
        <v>207</v>
      </c>
      <c r="CC15" s="5" t="s">
        <v>208</v>
      </c>
      <c r="CD15" s="5" t="s">
        <v>210</v>
      </c>
      <c r="CE15" s="5" t="s">
        <v>212</v>
      </c>
      <c r="CF15" s="5" t="s">
        <v>215</v>
      </c>
      <c r="CG15" s="5" t="s">
        <v>217</v>
      </c>
    </row>
    <row r="16" spans="1:277" s="10" customFormat="1" x14ac:dyDescent="0.2">
      <c r="A16" s="8" t="s">
        <v>20</v>
      </c>
      <c r="B16" s="20">
        <v>2258</v>
      </c>
      <c r="C16" s="20">
        <v>1919</v>
      </c>
      <c r="D16" s="20">
        <v>1261</v>
      </c>
      <c r="E16" s="56">
        <v>1755</v>
      </c>
      <c r="F16" s="56">
        <v>1869</v>
      </c>
      <c r="G16" s="56">
        <v>1690</v>
      </c>
      <c r="H16" s="56">
        <v>1649</v>
      </c>
      <c r="I16" s="56">
        <v>1776</v>
      </c>
      <c r="J16" s="56">
        <v>1824</v>
      </c>
      <c r="K16" s="56">
        <v>1775</v>
      </c>
      <c r="L16" s="56">
        <v>2041</v>
      </c>
      <c r="M16" s="56">
        <v>2066</v>
      </c>
      <c r="N16" s="56">
        <v>1773</v>
      </c>
      <c r="O16" s="56">
        <v>1513</v>
      </c>
      <c r="Q16" s="20">
        <v>893</v>
      </c>
      <c r="R16" s="35">
        <v>862</v>
      </c>
      <c r="S16" s="35">
        <v>1018</v>
      </c>
      <c r="T16" s="35">
        <v>851</v>
      </c>
      <c r="U16" s="35">
        <v>882</v>
      </c>
      <c r="V16" s="35">
        <v>808</v>
      </c>
      <c r="W16" s="35">
        <v>866</v>
      </c>
      <c r="X16" s="35">
        <v>783</v>
      </c>
      <c r="Y16" s="35">
        <v>914</v>
      </c>
      <c r="Z16" s="35">
        <v>862</v>
      </c>
      <c r="AA16" s="35">
        <v>981</v>
      </c>
      <c r="AB16" s="35">
        <v>843</v>
      </c>
      <c r="AC16" s="35">
        <v>914</v>
      </c>
      <c r="AD16" s="35">
        <v>861</v>
      </c>
      <c r="AE16" s="35">
        <v>1085</v>
      </c>
      <c r="AF16" s="35">
        <v>956</v>
      </c>
      <c r="AG16" s="35">
        <v>1110</v>
      </c>
      <c r="AH16" s="35">
        <v>956</v>
      </c>
      <c r="AI16" s="35">
        <v>973</v>
      </c>
      <c r="AJ16" s="35">
        <v>800</v>
      </c>
      <c r="AK16" s="35">
        <v>760</v>
      </c>
      <c r="AL16" s="35">
        <v>753</v>
      </c>
      <c r="AM16" s="35">
        <v>1073</v>
      </c>
      <c r="AO16" s="20">
        <v>446</v>
      </c>
      <c r="AP16" s="20">
        <v>416</v>
      </c>
      <c r="AQ16" s="20">
        <v>532</v>
      </c>
      <c r="AR16" s="20">
        <v>486</v>
      </c>
      <c r="AS16" s="20">
        <v>446</v>
      </c>
      <c r="AT16" s="20">
        <v>405</v>
      </c>
      <c r="AU16" s="20">
        <v>446</v>
      </c>
      <c r="AV16" s="20">
        <v>436</v>
      </c>
      <c r="AW16" s="20">
        <v>420</v>
      </c>
      <c r="AX16" s="20">
        <v>388</v>
      </c>
      <c r="AY16" s="20">
        <v>433</v>
      </c>
      <c r="AZ16" s="20">
        <v>433</v>
      </c>
      <c r="BA16" s="20">
        <v>390</v>
      </c>
      <c r="BB16" s="20">
        <v>393</v>
      </c>
      <c r="BC16" s="20">
        <v>455</v>
      </c>
      <c r="BD16" s="20">
        <v>459</v>
      </c>
      <c r="BE16" s="20">
        <v>441</v>
      </c>
      <c r="BF16" s="20">
        <v>421</v>
      </c>
      <c r="BG16" s="20">
        <v>490</v>
      </c>
      <c r="BH16" s="20">
        <v>491</v>
      </c>
      <c r="BI16" s="20">
        <v>439</v>
      </c>
      <c r="BJ16" s="20">
        <v>404</v>
      </c>
      <c r="BK16" s="20">
        <v>454</v>
      </c>
      <c r="BL16" s="20">
        <v>460</v>
      </c>
      <c r="BM16" s="20">
        <v>424</v>
      </c>
      <c r="BN16" s="20">
        <v>437</v>
      </c>
      <c r="BO16" s="20">
        <v>570</v>
      </c>
      <c r="BP16" s="20">
        <v>515</v>
      </c>
      <c r="BQ16" s="20">
        <v>481</v>
      </c>
      <c r="BR16" s="20">
        <v>475</v>
      </c>
      <c r="BS16" s="20">
        <v>562</v>
      </c>
      <c r="BT16" s="20">
        <v>548</v>
      </c>
      <c r="BU16" s="20">
        <v>489</v>
      </c>
      <c r="BV16" s="20">
        <v>467</v>
      </c>
      <c r="BW16" s="20">
        <v>520</v>
      </c>
      <c r="BX16" s="20">
        <v>453</v>
      </c>
      <c r="BY16" s="20">
        <v>418</v>
      </c>
      <c r="BZ16" s="20">
        <v>382</v>
      </c>
      <c r="CA16" s="20">
        <v>450</v>
      </c>
      <c r="CB16" s="20">
        <v>310</v>
      </c>
      <c r="CC16" s="20">
        <v>372</v>
      </c>
      <c r="CD16" s="20">
        <v>381</v>
      </c>
      <c r="CE16" s="20">
        <v>531</v>
      </c>
      <c r="CF16" s="20">
        <v>542</v>
      </c>
      <c r="CG16" s="20">
        <v>561</v>
      </c>
    </row>
    <row r="17" spans="1:277" x14ac:dyDescent="0.2">
      <c r="A17" s="11" t="s">
        <v>0</v>
      </c>
      <c r="B17" s="12" t="s">
        <v>1</v>
      </c>
      <c r="C17" s="12">
        <v>-0.15013286093888398</v>
      </c>
      <c r="D17" s="12">
        <v>-0.34288692027097445</v>
      </c>
      <c r="E17" s="12">
        <v>0.39175257731958762</v>
      </c>
      <c r="F17" s="12">
        <v>6.4957264957264962E-2</v>
      </c>
      <c r="G17" s="12">
        <v>-9.5773140716960942E-2</v>
      </c>
      <c r="H17" s="12">
        <v>-2.42603550295858E-2</v>
      </c>
      <c r="I17" s="12">
        <v>7.7016373559733176E-2</v>
      </c>
      <c r="J17" s="12">
        <v>2.7027027027027029E-2</v>
      </c>
      <c r="K17" s="12">
        <v>-2.6864035087719298E-2</v>
      </c>
      <c r="L17" s="12">
        <v>0.14985915492957746</v>
      </c>
      <c r="M17" s="12">
        <v>1.2248897599216071E-2</v>
      </c>
      <c r="N17" s="12">
        <v>-0.14181994191674735</v>
      </c>
      <c r="O17" s="12">
        <v>-0.14664410603496897</v>
      </c>
      <c r="P17" s="13"/>
      <c r="Q17" s="12" t="s">
        <v>1</v>
      </c>
      <c r="R17" s="12">
        <v>-3.471444568868981E-2</v>
      </c>
      <c r="S17" s="12">
        <v>0.18097447795823665</v>
      </c>
      <c r="T17" s="12">
        <v>-0.16404715127701375</v>
      </c>
      <c r="U17" s="12">
        <v>3.6427732079905996E-2</v>
      </c>
      <c r="V17" s="12">
        <v>-8.390022675736962E-2</v>
      </c>
      <c r="W17" s="12">
        <v>7.1782178217821777E-2</v>
      </c>
      <c r="X17" s="12">
        <v>-9.5842956120092374E-2</v>
      </c>
      <c r="Y17" s="12">
        <v>0.1673052362707535</v>
      </c>
      <c r="Z17" s="12">
        <v>-5.689277899343545E-2</v>
      </c>
      <c r="AA17" s="12">
        <v>0.13805104408352667</v>
      </c>
      <c r="AB17" s="12">
        <v>-0.14067278287461774</v>
      </c>
      <c r="AC17" s="12">
        <v>8.4223013048635831E-2</v>
      </c>
      <c r="AD17" s="12">
        <v>-5.798687089715536E-2</v>
      </c>
      <c r="AE17" s="12">
        <v>0.26016260162601629</v>
      </c>
      <c r="AF17" s="12">
        <v>-0.11889400921658987</v>
      </c>
      <c r="AG17" s="12">
        <v>0.16108786610878661</v>
      </c>
      <c r="AH17" s="12">
        <v>-0.13873873873873874</v>
      </c>
      <c r="AI17" s="12">
        <v>1.7782426778242679E-2</v>
      </c>
      <c r="AJ17" s="12">
        <v>-0.1778006166495375</v>
      </c>
      <c r="AK17" s="12">
        <v>-0.05</v>
      </c>
      <c r="AL17" s="12">
        <v>-9.2105263157894728E-3</v>
      </c>
      <c r="AM17" s="12">
        <v>0.42496679946879151</v>
      </c>
      <c r="AN17" s="13"/>
      <c r="AO17" s="12" t="s">
        <v>1</v>
      </c>
      <c r="AP17" s="12">
        <v>-6.726457399103139E-2</v>
      </c>
      <c r="AQ17" s="12">
        <v>0.27884615384615385</v>
      </c>
      <c r="AR17" s="12">
        <v>-8.646616541353383E-2</v>
      </c>
      <c r="AS17" s="12">
        <v>-8.2304526748971193E-2</v>
      </c>
      <c r="AT17" s="12">
        <v>-9.1928251121076235E-2</v>
      </c>
      <c r="AU17" s="12">
        <v>0.10123456790123457</v>
      </c>
      <c r="AV17" s="12">
        <v>-2.2421524663677129E-2</v>
      </c>
      <c r="AW17" s="12">
        <v>-3.669724770642202E-2</v>
      </c>
      <c r="AX17" s="12">
        <v>-7.6190476190476197E-2</v>
      </c>
      <c r="AY17" s="12">
        <v>0.11597938144329897</v>
      </c>
      <c r="AZ17" s="12">
        <v>0</v>
      </c>
      <c r="BA17" s="12">
        <v>-9.9307159353348731E-2</v>
      </c>
      <c r="BB17" s="12">
        <v>7.6923076923076927E-3</v>
      </c>
      <c r="BC17" s="12">
        <v>0.15776081424936386</v>
      </c>
      <c r="BD17" s="12">
        <v>8.7912087912087912E-3</v>
      </c>
      <c r="BE17" s="12">
        <v>-3.9215686274509803E-2</v>
      </c>
      <c r="BF17" s="12">
        <v>-4.5351473922902494E-2</v>
      </c>
      <c r="BG17" s="12">
        <v>0.16389548693586697</v>
      </c>
      <c r="BH17" s="12">
        <v>2.0408163265306124E-3</v>
      </c>
      <c r="BI17" s="12">
        <v>-0.10590631364562118</v>
      </c>
      <c r="BJ17" s="12">
        <v>-7.9726651480637817E-2</v>
      </c>
      <c r="BK17" s="12">
        <v>0.12376237623762376</v>
      </c>
      <c r="BL17" s="12">
        <v>1.3215859030837005E-2</v>
      </c>
      <c r="BM17" s="12">
        <v>-7.8260869565217397E-2</v>
      </c>
      <c r="BN17" s="12">
        <v>3.0660377358490566E-2</v>
      </c>
      <c r="BO17" s="12">
        <v>0.30434782608695654</v>
      </c>
      <c r="BP17" s="12">
        <v>-9.6491228070175433E-2</v>
      </c>
      <c r="BQ17" s="12">
        <v>-6.6019417475728162E-2</v>
      </c>
      <c r="BR17" s="12">
        <v>-1.2474012474012475E-2</v>
      </c>
      <c r="BS17" s="12">
        <v>0.1831578947368421</v>
      </c>
      <c r="BT17" s="12">
        <v>-2.491103202846975E-2</v>
      </c>
      <c r="BU17" s="12">
        <v>-0.10766423357664233</v>
      </c>
      <c r="BV17" s="12">
        <v>-4.4989775051124746E-2</v>
      </c>
      <c r="BW17" s="12">
        <v>0.11349036402569593</v>
      </c>
      <c r="BX17" s="12">
        <v>-0.12884615384615383</v>
      </c>
      <c r="BY17" s="12">
        <v>-7.7262693156732898E-2</v>
      </c>
      <c r="BZ17" s="12">
        <v>-8.6124401913875603E-2</v>
      </c>
      <c r="CA17" s="12">
        <v>0.17801047120418848</v>
      </c>
      <c r="CB17" s="12">
        <v>-0.31111111111111112</v>
      </c>
      <c r="CC17" s="12">
        <v>0.2</v>
      </c>
      <c r="CD17" s="12">
        <v>2.4193548387096774E-2</v>
      </c>
      <c r="CE17" s="12">
        <v>0.39370078740157483</v>
      </c>
      <c r="CF17" s="12">
        <v>2.0715630885122412E-2</v>
      </c>
      <c r="CG17" s="12">
        <v>3.5055350553505532E-2</v>
      </c>
      <c r="CH17" s="10"/>
      <c r="JK17" s="3"/>
      <c r="JL17" s="3"/>
      <c r="JM17" s="3"/>
      <c r="JN17" s="3"/>
      <c r="JO17" s="3"/>
      <c r="JP17" s="3"/>
      <c r="JQ17" s="3"/>
    </row>
    <row r="18" spans="1:277" x14ac:dyDescent="0.2">
      <c r="A18" s="11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Q18" s="12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O18" s="12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0"/>
      <c r="JK18" s="3"/>
      <c r="JL18" s="3"/>
      <c r="JM18" s="3"/>
      <c r="JN18" s="3"/>
      <c r="JO18" s="3"/>
      <c r="JP18" s="3"/>
      <c r="JQ18" s="3"/>
    </row>
    <row r="19" spans="1:277" s="10" customFormat="1" x14ac:dyDescent="0.2">
      <c r="A19" s="8" t="s">
        <v>58</v>
      </c>
      <c r="B19" s="20">
        <v>58</v>
      </c>
      <c r="C19" s="20">
        <v>28</v>
      </c>
      <c r="D19" s="20">
        <v>9</v>
      </c>
      <c r="E19" s="56">
        <v>62</v>
      </c>
      <c r="F19" s="56">
        <v>11</v>
      </c>
      <c r="G19" s="56">
        <v>16</v>
      </c>
      <c r="H19" s="56">
        <v>7</v>
      </c>
      <c r="I19" s="56">
        <v>65</v>
      </c>
      <c r="J19" s="56">
        <v>38</v>
      </c>
      <c r="K19" s="56">
        <v>83</v>
      </c>
      <c r="L19" s="56">
        <v>70</v>
      </c>
      <c r="M19" s="56">
        <v>43</v>
      </c>
      <c r="N19" s="56">
        <v>45</v>
      </c>
      <c r="O19" s="56">
        <v>38</v>
      </c>
      <c r="Q19" s="20">
        <v>51</v>
      </c>
      <c r="R19" s="35">
        <v>11</v>
      </c>
      <c r="S19" s="35">
        <v>16</v>
      </c>
      <c r="T19" s="35">
        <v>-5</v>
      </c>
      <c r="U19" s="35">
        <v>12</v>
      </c>
      <c r="V19" s="35">
        <v>4</v>
      </c>
      <c r="W19" s="35">
        <v>2</v>
      </c>
      <c r="X19" s="35">
        <v>5</v>
      </c>
      <c r="Y19" s="35">
        <v>39</v>
      </c>
      <c r="Z19" s="35">
        <v>26</v>
      </c>
      <c r="AA19" s="35">
        <v>28</v>
      </c>
      <c r="AB19" s="35">
        <v>10</v>
      </c>
      <c r="AC19" s="35">
        <v>41</v>
      </c>
      <c r="AD19" s="35">
        <v>42</v>
      </c>
      <c r="AE19" s="35">
        <v>42</v>
      </c>
      <c r="AF19" s="35">
        <v>28</v>
      </c>
      <c r="AG19" s="35">
        <v>38</v>
      </c>
      <c r="AH19" s="35">
        <v>5</v>
      </c>
      <c r="AI19" s="35">
        <v>32</v>
      </c>
      <c r="AJ19" s="35">
        <v>13</v>
      </c>
      <c r="AK19" s="35">
        <v>14</v>
      </c>
      <c r="AL19" s="35">
        <v>24</v>
      </c>
      <c r="AM19" s="35">
        <v>95</v>
      </c>
      <c r="AO19" s="20">
        <v>9</v>
      </c>
      <c r="AP19" s="20">
        <v>2</v>
      </c>
      <c r="AQ19" s="20">
        <v>24</v>
      </c>
      <c r="AR19" s="20">
        <v>-8</v>
      </c>
      <c r="AS19" s="20">
        <v>-1</v>
      </c>
      <c r="AT19" s="20">
        <v>-4</v>
      </c>
      <c r="AU19" s="20">
        <v>8</v>
      </c>
      <c r="AV19" s="20">
        <v>4</v>
      </c>
      <c r="AW19" s="20">
        <v>7</v>
      </c>
      <c r="AX19" s="20">
        <v>-3</v>
      </c>
      <c r="AY19" s="20">
        <v>6</v>
      </c>
      <c r="AZ19" s="20">
        <v>-4</v>
      </c>
      <c r="BA19" s="20">
        <v>1</v>
      </c>
      <c r="BB19" s="20">
        <v>4</v>
      </c>
      <c r="BC19" s="20">
        <v>17</v>
      </c>
      <c r="BD19" s="20">
        <v>22</v>
      </c>
      <c r="BE19" s="20">
        <v>16</v>
      </c>
      <c r="BF19" s="20">
        <v>10</v>
      </c>
      <c r="BG19" s="20">
        <v>15</v>
      </c>
      <c r="BH19" s="20">
        <v>13</v>
      </c>
      <c r="BI19" s="20">
        <v>3</v>
      </c>
      <c r="BJ19" s="20">
        <v>7</v>
      </c>
      <c r="BK19" s="20">
        <v>17</v>
      </c>
      <c r="BL19" s="20">
        <v>24</v>
      </c>
      <c r="BM19" s="20">
        <v>21</v>
      </c>
      <c r="BN19" s="20">
        <v>21</v>
      </c>
      <c r="BO19" s="20">
        <v>31</v>
      </c>
      <c r="BP19" s="20">
        <v>11</v>
      </c>
      <c r="BQ19" s="20">
        <v>7</v>
      </c>
      <c r="BR19" s="20">
        <v>21</v>
      </c>
      <c r="BS19" s="20">
        <v>21</v>
      </c>
      <c r="BT19" s="20">
        <v>17</v>
      </c>
      <c r="BU19" s="20">
        <v>8</v>
      </c>
      <c r="BV19" s="20">
        <v>-3</v>
      </c>
      <c r="BW19" s="20">
        <v>16</v>
      </c>
      <c r="BX19" s="20">
        <v>16</v>
      </c>
      <c r="BY19" s="20">
        <v>9</v>
      </c>
      <c r="BZ19" s="20">
        <v>4</v>
      </c>
      <c r="CA19" s="20">
        <v>9</v>
      </c>
      <c r="CB19" s="20">
        <v>5</v>
      </c>
      <c r="CC19" s="20">
        <v>10</v>
      </c>
      <c r="CD19" s="20">
        <v>14</v>
      </c>
      <c r="CE19" s="20">
        <v>45</v>
      </c>
      <c r="CF19" s="20">
        <v>50</v>
      </c>
      <c r="CG19" s="20">
        <v>53</v>
      </c>
    </row>
    <row r="20" spans="1:277" x14ac:dyDescent="0.2">
      <c r="A20" s="11"/>
      <c r="B20" s="12"/>
      <c r="C20" s="12"/>
      <c r="D20" s="12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Q20" s="12"/>
      <c r="R20" s="1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0"/>
      <c r="JK20" s="3"/>
      <c r="JL20" s="3"/>
      <c r="JM20" s="3"/>
      <c r="JN20" s="3"/>
      <c r="JO20" s="3"/>
      <c r="JP20" s="3"/>
      <c r="JQ20" s="3"/>
    </row>
    <row r="21" spans="1:277" s="10" customFormat="1" x14ac:dyDescent="0.2">
      <c r="A21" s="8" t="s">
        <v>132</v>
      </c>
      <c r="B21" s="9">
        <v>0</v>
      </c>
      <c r="C21" s="9">
        <v>-37</v>
      </c>
      <c r="D21" s="9">
        <v>-12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-10</v>
      </c>
      <c r="L21" s="56">
        <v>0</v>
      </c>
      <c r="M21" s="56">
        <v>0</v>
      </c>
      <c r="N21" s="56">
        <v>1</v>
      </c>
      <c r="O21" s="56">
        <v>1</v>
      </c>
      <c r="Q21" s="9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-10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1</v>
      </c>
      <c r="AK21" s="35">
        <v>0</v>
      </c>
      <c r="AL21" s="35">
        <v>1</v>
      </c>
      <c r="AM21" s="35">
        <v>9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-10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20">
        <v>1</v>
      </c>
      <c r="CA21" s="9">
        <v>0</v>
      </c>
      <c r="CB21" s="9">
        <v>0</v>
      </c>
      <c r="CC21" s="9">
        <v>0</v>
      </c>
      <c r="CD21" s="9">
        <v>1</v>
      </c>
      <c r="CE21" s="9">
        <v>0</v>
      </c>
      <c r="CF21" s="9">
        <v>9</v>
      </c>
      <c r="CG21" s="9">
        <v>0</v>
      </c>
    </row>
    <row r="22" spans="1:277" s="10" customForma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277" s="10" customFormat="1" x14ac:dyDescent="0.2">
      <c r="A23" s="8" t="s">
        <v>83</v>
      </c>
      <c r="B23" s="20">
        <v>58</v>
      </c>
      <c r="C23" s="20">
        <v>-9</v>
      </c>
      <c r="D23" s="20">
        <v>-3</v>
      </c>
      <c r="E23" s="56">
        <v>62</v>
      </c>
      <c r="F23" s="56">
        <v>11</v>
      </c>
      <c r="G23" s="56">
        <v>16</v>
      </c>
      <c r="H23" s="56">
        <v>7</v>
      </c>
      <c r="I23" s="56">
        <v>65</v>
      </c>
      <c r="J23" s="56">
        <v>38</v>
      </c>
      <c r="K23" s="56">
        <v>73</v>
      </c>
      <c r="L23" s="56">
        <v>70</v>
      </c>
      <c r="M23" s="56">
        <v>43</v>
      </c>
      <c r="N23" s="56">
        <v>46</v>
      </c>
      <c r="O23" s="56">
        <v>39</v>
      </c>
      <c r="Q23" s="20">
        <v>51</v>
      </c>
      <c r="R23" s="35">
        <v>11</v>
      </c>
      <c r="S23" s="35">
        <v>16</v>
      </c>
      <c r="T23" s="35">
        <v>-5</v>
      </c>
      <c r="U23" s="35">
        <v>12</v>
      </c>
      <c r="V23" s="35">
        <v>4</v>
      </c>
      <c r="W23" s="35">
        <v>2</v>
      </c>
      <c r="X23" s="35">
        <v>5</v>
      </c>
      <c r="Y23" s="35">
        <v>39</v>
      </c>
      <c r="Z23" s="35">
        <v>26</v>
      </c>
      <c r="AA23" s="35">
        <v>28</v>
      </c>
      <c r="AB23" s="35">
        <v>10</v>
      </c>
      <c r="AC23" s="35">
        <v>41</v>
      </c>
      <c r="AD23" s="35">
        <v>32</v>
      </c>
      <c r="AE23" s="35">
        <v>42</v>
      </c>
      <c r="AF23" s="35">
        <v>28</v>
      </c>
      <c r="AG23" s="35">
        <v>38</v>
      </c>
      <c r="AH23" s="35">
        <v>5</v>
      </c>
      <c r="AI23" s="35">
        <v>32</v>
      </c>
      <c r="AJ23" s="35">
        <v>14</v>
      </c>
      <c r="AK23" s="35">
        <v>14</v>
      </c>
      <c r="AL23" s="35">
        <v>25</v>
      </c>
      <c r="AM23" s="35">
        <v>104</v>
      </c>
      <c r="AO23" s="20">
        <v>9</v>
      </c>
      <c r="AP23" s="20">
        <v>2</v>
      </c>
      <c r="AQ23" s="20">
        <v>24</v>
      </c>
      <c r="AR23" s="20">
        <v>-8</v>
      </c>
      <c r="AS23" s="20">
        <v>-1</v>
      </c>
      <c r="AT23" s="20">
        <v>-4</v>
      </c>
      <c r="AU23" s="20">
        <v>8</v>
      </c>
      <c r="AV23" s="20">
        <v>4</v>
      </c>
      <c r="AW23" s="20">
        <v>7</v>
      </c>
      <c r="AX23" s="20">
        <v>-3</v>
      </c>
      <c r="AY23" s="20">
        <v>6</v>
      </c>
      <c r="AZ23" s="20">
        <v>-4</v>
      </c>
      <c r="BA23" s="20">
        <v>1</v>
      </c>
      <c r="BB23" s="20">
        <v>4</v>
      </c>
      <c r="BC23" s="20">
        <v>17</v>
      </c>
      <c r="BD23" s="20">
        <v>22</v>
      </c>
      <c r="BE23" s="20">
        <v>16</v>
      </c>
      <c r="BF23" s="20">
        <v>10</v>
      </c>
      <c r="BG23" s="20">
        <v>15</v>
      </c>
      <c r="BH23" s="20">
        <v>13</v>
      </c>
      <c r="BI23" s="20">
        <v>3</v>
      </c>
      <c r="BJ23" s="20">
        <v>7</v>
      </c>
      <c r="BK23" s="20">
        <v>17</v>
      </c>
      <c r="BL23" s="20">
        <v>24</v>
      </c>
      <c r="BM23" s="20">
        <v>21</v>
      </c>
      <c r="BN23" s="20">
        <v>11</v>
      </c>
      <c r="BO23" s="20">
        <v>31</v>
      </c>
      <c r="BP23" s="20">
        <v>11</v>
      </c>
      <c r="BQ23" s="20">
        <v>7</v>
      </c>
      <c r="BR23" s="20">
        <v>21</v>
      </c>
      <c r="BS23" s="20">
        <v>21</v>
      </c>
      <c r="BT23" s="20">
        <v>17</v>
      </c>
      <c r="BU23" s="20">
        <v>8</v>
      </c>
      <c r="BV23" s="20">
        <v>-3</v>
      </c>
      <c r="BW23" s="20">
        <v>16</v>
      </c>
      <c r="BX23" s="20">
        <v>16</v>
      </c>
      <c r="BY23" s="20">
        <v>9</v>
      </c>
      <c r="BZ23" s="20">
        <v>5</v>
      </c>
      <c r="CA23" s="20">
        <v>9</v>
      </c>
      <c r="CB23" s="20">
        <v>5</v>
      </c>
      <c r="CC23" s="20">
        <v>10</v>
      </c>
      <c r="CD23" s="20">
        <v>15</v>
      </c>
      <c r="CE23" s="20">
        <v>45</v>
      </c>
      <c r="CF23" s="20">
        <v>59</v>
      </c>
      <c r="CG23" s="20">
        <v>53</v>
      </c>
    </row>
    <row r="24" spans="1:277" s="10" customForma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277" s="10" customFormat="1" x14ac:dyDescent="0.2">
      <c r="A25" s="8" t="s">
        <v>27</v>
      </c>
      <c r="B25" s="9">
        <v>0</v>
      </c>
      <c r="C25" s="9">
        <v>0</v>
      </c>
      <c r="D25" s="9">
        <v>-4</v>
      </c>
      <c r="E25" s="56">
        <v>-1</v>
      </c>
      <c r="F25" s="56">
        <v>-2</v>
      </c>
      <c r="G25" s="56">
        <v>0</v>
      </c>
      <c r="H25" s="56">
        <v>-6</v>
      </c>
      <c r="I25" s="56">
        <v>0</v>
      </c>
      <c r="J25" s="56">
        <v>0</v>
      </c>
      <c r="K25" s="56">
        <v>-7</v>
      </c>
      <c r="L25" s="56">
        <v>0</v>
      </c>
      <c r="M25" s="56">
        <v>0</v>
      </c>
      <c r="N25" s="56">
        <v>0</v>
      </c>
      <c r="O25" s="56">
        <v>0</v>
      </c>
      <c r="Q25" s="9">
        <v>0</v>
      </c>
      <c r="R25" s="35">
        <v>-1</v>
      </c>
      <c r="S25" s="35">
        <v>0</v>
      </c>
      <c r="T25" s="35">
        <v>-2</v>
      </c>
      <c r="U25" s="35">
        <v>0</v>
      </c>
      <c r="V25" s="35">
        <v>0</v>
      </c>
      <c r="W25" s="35">
        <v>-2</v>
      </c>
      <c r="X25" s="35">
        <v>-4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-7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O25" s="9">
        <v>0</v>
      </c>
      <c r="AP25" s="9">
        <v>-1</v>
      </c>
      <c r="AQ25" s="9">
        <v>0</v>
      </c>
      <c r="AR25" s="9">
        <v>0</v>
      </c>
      <c r="AS25" s="9">
        <v>0</v>
      </c>
      <c r="AT25" s="9">
        <v>-2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-2</v>
      </c>
      <c r="BA25" s="9">
        <v>0</v>
      </c>
      <c r="BB25" s="9">
        <v>-4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-7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</row>
    <row r="26" spans="1:277" s="10" customFormat="1" x14ac:dyDescent="0.2">
      <c r="A26" s="8" t="s">
        <v>19</v>
      </c>
      <c r="B26" s="9">
        <v>-17</v>
      </c>
      <c r="C26" s="9">
        <v>-20</v>
      </c>
      <c r="D26" s="9">
        <v>-22</v>
      </c>
      <c r="E26" s="56">
        <v>-21</v>
      </c>
      <c r="F26" s="56">
        <v>-23</v>
      </c>
      <c r="G26" s="56">
        <v>-21</v>
      </c>
      <c r="H26" s="56">
        <v>-19</v>
      </c>
      <c r="I26" s="56">
        <v>-18</v>
      </c>
      <c r="J26" s="56">
        <v>-16</v>
      </c>
      <c r="K26" s="56">
        <v>-12</v>
      </c>
      <c r="L26" s="56">
        <v>-10</v>
      </c>
      <c r="M26" s="56">
        <v>-9</v>
      </c>
      <c r="N26" s="56">
        <v>-13</v>
      </c>
      <c r="O26" s="56">
        <v>-13</v>
      </c>
      <c r="Q26" s="9">
        <v>-11</v>
      </c>
      <c r="R26" s="35">
        <v>-10</v>
      </c>
      <c r="S26" s="35">
        <v>-11</v>
      </c>
      <c r="T26" s="35">
        <v>-12</v>
      </c>
      <c r="U26" s="35">
        <v>-11</v>
      </c>
      <c r="V26" s="35">
        <v>-10</v>
      </c>
      <c r="W26" s="35">
        <v>-10</v>
      </c>
      <c r="X26" s="35">
        <v>-9</v>
      </c>
      <c r="Y26" s="35">
        <v>-9</v>
      </c>
      <c r="Z26" s="35">
        <v>-9</v>
      </c>
      <c r="AA26" s="35">
        <v>-8</v>
      </c>
      <c r="AB26" s="35">
        <v>-8</v>
      </c>
      <c r="AC26" s="35">
        <v>-6</v>
      </c>
      <c r="AD26" s="35">
        <v>-6</v>
      </c>
      <c r="AE26" s="35">
        <v>-4</v>
      </c>
      <c r="AF26" s="35">
        <v>-6</v>
      </c>
      <c r="AG26" s="35">
        <v>-4</v>
      </c>
      <c r="AH26" s="35">
        <v>-5</v>
      </c>
      <c r="AI26" s="35">
        <v>-6</v>
      </c>
      <c r="AJ26" s="35">
        <v>-7</v>
      </c>
      <c r="AK26" s="35">
        <v>-7</v>
      </c>
      <c r="AL26" s="35">
        <v>-6</v>
      </c>
      <c r="AM26" s="35">
        <v>-6</v>
      </c>
      <c r="AO26" s="9">
        <v>-5</v>
      </c>
      <c r="AP26" s="9">
        <v>-5</v>
      </c>
      <c r="AQ26" s="9">
        <v>-6</v>
      </c>
      <c r="AR26" s="9">
        <v>-5</v>
      </c>
      <c r="AS26" s="9">
        <v>-5</v>
      </c>
      <c r="AT26" s="9">
        <v>-7</v>
      </c>
      <c r="AU26" s="9">
        <v>-5</v>
      </c>
      <c r="AV26" s="9">
        <v>-6</v>
      </c>
      <c r="AW26" s="9">
        <v>-5</v>
      </c>
      <c r="AX26" s="9">
        <v>-5</v>
      </c>
      <c r="AY26" s="9">
        <v>-5</v>
      </c>
      <c r="AZ26" s="9">
        <v>-5</v>
      </c>
      <c r="BA26" s="9">
        <v>-5</v>
      </c>
      <c r="BB26" s="9">
        <v>-4</v>
      </c>
      <c r="BC26" s="9">
        <v>-5</v>
      </c>
      <c r="BD26" s="9">
        <v>-4</v>
      </c>
      <c r="BE26" s="9">
        <v>-5</v>
      </c>
      <c r="BF26" s="9">
        <v>-4</v>
      </c>
      <c r="BG26" s="9">
        <v>-4</v>
      </c>
      <c r="BH26" s="9">
        <v>-4</v>
      </c>
      <c r="BI26" s="9">
        <v>-4</v>
      </c>
      <c r="BJ26" s="9">
        <v>-4</v>
      </c>
      <c r="BK26" s="9">
        <v>-2</v>
      </c>
      <c r="BL26" s="9">
        <v>-4</v>
      </c>
      <c r="BM26" s="9">
        <v>-3</v>
      </c>
      <c r="BN26" s="9">
        <v>-3</v>
      </c>
      <c r="BO26" s="9">
        <v>-2</v>
      </c>
      <c r="BP26" s="9">
        <v>-2</v>
      </c>
      <c r="BQ26" s="9">
        <v>-3</v>
      </c>
      <c r="BR26" s="9">
        <v>-3</v>
      </c>
      <c r="BS26" s="9">
        <v>-3</v>
      </c>
      <c r="BT26" s="9">
        <v>-1</v>
      </c>
      <c r="BU26" s="9">
        <v>-2</v>
      </c>
      <c r="BV26" s="9">
        <v>-3</v>
      </c>
      <c r="BW26" s="9">
        <v>-2</v>
      </c>
      <c r="BX26" s="9">
        <v>-4</v>
      </c>
      <c r="BY26" s="9">
        <v>-2</v>
      </c>
      <c r="BZ26" s="9">
        <v>-5</v>
      </c>
      <c r="CA26" s="9">
        <v>-3</v>
      </c>
      <c r="CB26" s="9">
        <v>-4</v>
      </c>
      <c r="CC26" s="9">
        <v>-3</v>
      </c>
      <c r="CD26" s="9">
        <v>-3</v>
      </c>
      <c r="CE26" s="9">
        <v>-3</v>
      </c>
      <c r="CF26" s="9">
        <v>-3</v>
      </c>
      <c r="CG26" s="9">
        <v>-3</v>
      </c>
    </row>
    <row r="27" spans="1:277" x14ac:dyDescent="0.2">
      <c r="A27" s="11"/>
      <c r="B27" s="12"/>
      <c r="C27" s="12"/>
      <c r="D27" s="1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Q27" s="12"/>
      <c r="R27" s="12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0"/>
      <c r="JK27" s="3"/>
      <c r="JL27" s="3"/>
      <c r="JM27" s="3"/>
      <c r="JN27" s="3"/>
      <c r="JO27" s="3"/>
      <c r="JP27" s="3"/>
      <c r="JQ27" s="3"/>
    </row>
    <row r="28" spans="1:277" s="10" customFormat="1" x14ac:dyDescent="0.2">
      <c r="A28" s="8" t="s">
        <v>54</v>
      </c>
      <c r="B28" s="20">
        <v>41</v>
      </c>
      <c r="C28" s="20">
        <v>-29</v>
      </c>
      <c r="D28" s="20">
        <v>-29</v>
      </c>
      <c r="E28" s="56">
        <v>40</v>
      </c>
      <c r="F28" s="56">
        <v>-14</v>
      </c>
      <c r="G28" s="56">
        <v>-5</v>
      </c>
      <c r="H28" s="56">
        <v>-18</v>
      </c>
      <c r="I28" s="56">
        <v>47</v>
      </c>
      <c r="J28" s="56">
        <v>22</v>
      </c>
      <c r="K28" s="56">
        <v>54</v>
      </c>
      <c r="L28" s="56">
        <v>60</v>
      </c>
      <c r="M28" s="56">
        <v>34</v>
      </c>
      <c r="N28" s="56">
        <v>33</v>
      </c>
      <c r="O28" s="56">
        <v>26</v>
      </c>
      <c r="Q28" s="20">
        <v>40</v>
      </c>
      <c r="R28" s="35">
        <v>0</v>
      </c>
      <c r="S28" s="35">
        <v>5</v>
      </c>
      <c r="T28" s="35">
        <v>-19</v>
      </c>
      <c r="U28" s="35">
        <v>1</v>
      </c>
      <c r="V28" s="35">
        <v>-6</v>
      </c>
      <c r="W28" s="35">
        <v>-10</v>
      </c>
      <c r="X28" s="35">
        <v>-8</v>
      </c>
      <c r="Y28" s="35">
        <v>30</v>
      </c>
      <c r="Z28" s="35">
        <v>17</v>
      </c>
      <c r="AA28" s="35">
        <v>20</v>
      </c>
      <c r="AB28" s="35">
        <v>2</v>
      </c>
      <c r="AC28" s="35">
        <v>35</v>
      </c>
      <c r="AD28" s="35">
        <v>19</v>
      </c>
      <c r="AE28" s="35">
        <v>38</v>
      </c>
      <c r="AF28" s="35">
        <v>22</v>
      </c>
      <c r="AG28" s="35">
        <v>34</v>
      </c>
      <c r="AH28" s="35">
        <v>0</v>
      </c>
      <c r="AI28" s="35">
        <v>26</v>
      </c>
      <c r="AJ28" s="35">
        <v>7</v>
      </c>
      <c r="AK28" s="35">
        <v>7</v>
      </c>
      <c r="AL28" s="35">
        <v>19</v>
      </c>
      <c r="AM28" s="35">
        <v>98</v>
      </c>
      <c r="AO28" s="20">
        <v>4</v>
      </c>
      <c r="AP28" s="20">
        <v>-4</v>
      </c>
      <c r="AQ28" s="20">
        <v>18</v>
      </c>
      <c r="AR28" s="20">
        <v>-13</v>
      </c>
      <c r="AS28" s="20">
        <v>-6</v>
      </c>
      <c r="AT28" s="20">
        <v>-13</v>
      </c>
      <c r="AU28" s="20">
        <v>3</v>
      </c>
      <c r="AV28" s="20">
        <v>-2</v>
      </c>
      <c r="AW28" s="20">
        <v>2</v>
      </c>
      <c r="AX28" s="20">
        <v>-8</v>
      </c>
      <c r="AY28" s="20">
        <v>1</v>
      </c>
      <c r="AZ28" s="20">
        <v>-11</v>
      </c>
      <c r="BA28" s="20">
        <v>-4</v>
      </c>
      <c r="BB28" s="20">
        <v>-4</v>
      </c>
      <c r="BC28" s="20">
        <v>12</v>
      </c>
      <c r="BD28" s="20">
        <v>18</v>
      </c>
      <c r="BE28" s="20">
        <v>11</v>
      </c>
      <c r="BF28" s="20">
        <v>6</v>
      </c>
      <c r="BG28" s="20">
        <v>11</v>
      </c>
      <c r="BH28" s="20">
        <v>9</v>
      </c>
      <c r="BI28" s="20">
        <v>-1</v>
      </c>
      <c r="BJ28" s="20">
        <v>3</v>
      </c>
      <c r="BK28" s="20">
        <v>15</v>
      </c>
      <c r="BL28" s="20">
        <v>20</v>
      </c>
      <c r="BM28" s="20">
        <v>18</v>
      </c>
      <c r="BN28" s="20">
        <v>1</v>
      </c>
      <c r="BO28" s="20">
        <v>29</v>
      </c>
      <c r="BP28" s="20">
        <v>9</v>
      </c>
      <c r="BQ28" s="20">
        <v>4</v>
      </c>
      <c r="BR28" s="20">
        <v>18</v>
      </c>
      <c r="BS28" s="20">
        <v>18</v>
      </c>
      <c r="BT28" s="20">
        <v>16</v>
      </c>
      <c r="BU28" s="20">
        <v>6</v>
      </c>
      <c r="BV28" s="9">
        <v>-6</v>
      </c>
      <c r="BW28" s="20">
        <v>14</v>
      </c>
      <c r="BX28" s="20">
        <v>12</v>
      </c>
      <c r="BY28" s="20">
        <v>7</v>
      </c>
      <c r="BZ28" s="9">
        <v>0</v>
      </c>
      <c r="CA28" s="20">
        <v>6</v>
      </c>
      <c r="CB28" s="20">
        <v>1</v>
      </c>
      <c r="CC28" s="20">
        <v>7</v>
      </c>
      <c r="CD28" s="20">
        <v>12</v>
      </c>
      <c r="CE28" s="20">
        <v>42</v>
      </c>
      <c r="CF28" s="20">
        <v>56</v>
      </c>
      <c r="CG28" s="20">
        <v>50</v>
      </c>
    </row>
    <row r="29" spans="1:277" x14ac:dyDescent="0.2">
      <c r="A29" s="11"/>
      <c r="B29" s="12"/>
      <c r="C29" s="12"/>
      <c r="D29" s="1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Q29" s="12"/>
      <c r="R29" s="12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0"/>
      <c r="JK29" s="3"/>
      <c r="JL29" s="3"/>
      <c r="JM29" s="3"/>
      <c r="JN29" s="3"/>
      <c r="JO29" s="3"/>
      <c r="JP29" s="3"/>
      <c r="JQ29" s="3"/>
    </row>
    <row r="30" spans="1:277" s="10" customFormat="1" x14ac:dyDescent="0.2">
      <c r="A30" s="8" t="s">
        <v>36</v>
      </c>
      <c r="B30" s="20">
        <v>23</v>
      </c>
      <c r="C30" s="20">
        <v>20</v>
      </c>
      <c r="D30" s="20">
        <v>14</v>
      </c>
      <c r="E30" s="56">
        <v>11</v>
      </c>
      <c r="F30" s="56">
        <v>14</v>
      </c>
      <c r="G30" s="56">
        <v>25</v>
      </c>
      <c r="H30" s="56">
        <v>8</v>
      </c>
      <c r="I30" s="56">
        <v>7</v>
      </c>
      <c r="J30" s="56">
        <v>15</v>
      </c>
      <c r="K30" s="56">
        <v>7</v>
      </c>
      <c r="L30" s="56">
        <v>20</v>
      </c>
      <c r="M30" s="56">
        <v>31</v>
      </c>
      <c r="N30" s="56">
        <v>21</v>
      </c>
      <c r="O30" s="56">
        <v>3</v>
      </c>
      <c r="Q30" s="20">
        <v>3</v>
      </c>
      <c r="R30" s="35">
        <v>8</v>
      </c>
      <c r="S30" s="35">
        <v>5</v>
      </c>
      <c r="T30" s="35">
        <v>9</v>
      </c>
      <c r="U30" s="35">
        <v>14</v>
      </c>
      <c r="V30" s="35">
        <v>11</v>
      </c>
      <c r="W30" s="35">
        <v>5</v>
      </c>
      <c r="X30" s="35">
        <v>3</v>
      </c>
      <c r="Y30" s="35">
        <v>2</v>
      </c>
      <c r="Z30" s="35">
        <v>5</v>
      </c>
      <c r="AA30" s="35">
        <v>7</v>
      </c>
      <c r="AB30" s="35">
        <v>8</v>
      </c>
      <c r="AC30" s="35">
        <v>2</v>
      </c>
      <c r="AD30" s="35">
        <v>5</v>
      </c>
      <c r="AE30" s="35">
        <v>7</v>
      </c>
      <c r="AF30" s="35">
        <v>13</v>
      </c>
      <c r="AG30" s="35">
        <v>12</v>
      </c>
      <c r="AH30" s="35">
        <v>19</v>
      </c>
      <c r="AI30" s="35">
        <v>13</v>
      </c>
      <c r="AJ30" s="35">
        <v>8</v>
      </c>
      <c r="AK30" s="35">
        <v>2</v>
      </c>
      <c r="AL30" s="35">
        <v>1</v>
      </c>
      <c r="AM30" s="35">
        <v>2</v>
      </c>
      <c r="AO30" s="20">
        <v>3</v>
      </c>
      <c r="AP30" s="20">
        <v>5</v>
      </c>
      <c r="AQ30" s="20">
        <v>3</v>
      </c>
      <c r="AR30" s="20">
        <v>2</v>
      </c>
      <c r="AS30" s="20">
        <v>2</v>
      </c>
      <c r="AT30" s="20">
        <v>7</v>
      </c>
      <c r="AU30" s="20">
        <v>5</v>
      </c>
      <c r="AV30" s="20">
        <v>9</v>
      </c>
      <c r="AW30" s="20">
        <v>7</v>
      </c>
      <c r="AX30" s="20">
        <v>4</v>
      </c>
      <c r="AY30" s="20">
        <v>2</v>
      </c>
      <c r="AZ30" s="20">
        <v>3</v>
      </c>
      <c r="BA30" s="20">
        <v>2</v>
      </c>
      <c r="BB30" s="20">
        <v>1</v>
      </c>
      <c r="BC30" s="20">
        <v>1</v>
      </c>
      <c r="BD30" s="20">
        <v>1</v>
      </c>
      <c r="BE30" s="20">
        <v>3</v>
      </c>
      <c r="BF30" s="20">
        <v>2</v>
      </c>
      <c r="BG30" s="20">
        <v>3</v>
      </c>
      <c r="BH30" s="20">
        <v>4</v>
      </c>
      <c r="BI30" s="20">
        <v>3</v>
      </c>
      <c r="BJ30" s="20">
        <v>5</v>
      </c>
      <c r="BK30" s="20">
        <v>1</v>
      </c>
      <c r="BL30" s="20">
        <v>1</v>
      </c>
      <c r="BM30" s="20">
        <v>1</v>
      </c>
      <c r="BN30" s="20">
        <v>4</v>
      </c>
      <c r="BO30" s="20">
        <v>3</v>
      </c>
      <c r="BP30" s="20">
        <v>4</v>
      </c>
      <c r="BQ30" s="20">
        <v>3</v>
      </c>
      <c r="BR30" s="20">
        <v>10</v>
      </c>
      <c r="BS30" s="20">
        <v>2</v>
      </c>
      <c r="BT30" s="20">
        <v>10</v>
      </c>
      <c r="BU30" s="20">
        <v>7</v>
      </c>
      <c r="BV30" s="20">
        <v>12</v>
      </c>
      <c r="BW30" s="20">
        <v>9</v>
      </c>
      <c r="BX30" s="20">
        <v>4</v>
      </c>
      <c r="BY30" s="20">
        <v>3</v>
      </c>
      <c r="BZ30" s="20">
        <v>5</v>
      </c>
      <c r="CA30" s="20">
        <v>1</v>
      </c>
      <c r="CB30" s="20">
        <v>1</v>
      </c>
      <c r="CC30" s="9">
        <v>0</v>
      </c>
      <c r="CD30" s="9">
        <v>1</v>
      </c>
      <c r="CE30" s="9">
        <v>0</v>
      </c>
      <c r="CF30" s="9">
        <v>2</v>
      </c>
      <c r="CG30" s="9">
        <v>1</v>
      </c>
    </row>
    <row r="31" spans="1:277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277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6" ht="22.5" customHeight="1" x14ac:dyDescent="0.2">
      <c r="A33" s="4" t="s">
        <v>3</v>
      </c>
      <c r="B33" s="5">
        <v>2007</v>
      </c>
      <c r="C33" s="5">
        <v>2008</v>
      </c>
      <c r="D33" s="5">
        <v>2009</v>
      </c>
      <c r="E33" s="5">
        <v>2010</v>
      </c>
      <c r="F33" s="5">
        <v>2011</v>
      </c>
      <c r="G33" s="5">
        <v>2012</v>
      </c>
      <c r="H33" s="5">
        <v>2013</v>
      </c>
      <c r="I33" s="5">
        <v>2014</v>
      </c>
      <c r="J33" s="5">
        <v>2015</v>
      </c>
      <c r="K33" s="5">
        <v>2016</v>
      </c>
      <c r="L33" s="5" t="s">
        <v>175</v>
      </c>
      <c r="M33" s="5">
        <v>2018</v>
      </c>
      <c r="N33" s="5">
        <v>2019</v>
      </c>
      <c r="O33" s="5">
        <v>2020</v>
      </c>
      <c r="P33" s="7"/>
      <c r="Q33" s="5" t="s">
        <v>26</v>
      </c>
      <c r="R33" s="5" t="s">
        <v>42</v>
      </c>
      <c r="S33" s="6" t="s">
        <v>151</v>
      </c>
      <c r="T33" s="6" t="s">
        <v>152</v>
      </c>
      <c r="U33" s="6" t="s">
        <v>153</v>
      </c>
      <c r="V33" s="6" t="s">
        <v>154</v>
      </c>
      <c r="W33" s="6" t="s">
        <v>95</v>
      </c>
      <c r="X33" s="6" t="s">
        <v>97</v>
      </c>
      <c r="Y33" s="6" t="s">
        <v>101</v>
      </c>
      <c r="Z33" s="6" t="s">
        <v>105</v>
      </c>
      <c r="AA33" s="6" t="s">
        <v>108</v>
      </c>
      <c r="AB33" s="6" t="s">
        <v>112</v>
      </c>
      <c r="AC33" s="6" t="s">
        <v>117</v>
      </c>
      <c r="AD33" s="6" t="s">
        <v>120</v>
      </c>
      <c r="AE33" s="6" t="s">
        <v>130</v>
      </c>
      <c r="AF33" s="6" t="s">
        <v>143</v>
      </c>
      <c r="AG33" s="6" t="s">
        <v>177</v>
      </c>
      <c r="AH33" s="6" t="s">
        <v>191</v>
      </c>
      <c r="AI33" s="6" t="s">
        <v>195</v>
      </c>
      <c r="AJ33" s="6" t="s">
        <v>201</v>
      </c>
      <c r="AK33" s="6" t="s">
        <v>206</v>
      </c>
      <c r="AL33" s="6" t="s">
        <v>209</v>
      </c>
      <c r="AM33" s="6" t="s">
        <v>214</v>
      </c>
      <c r="AN33" s="7"/>
      <c r="AO33" s="5" t="s">
        <v>41</v>
      </c>
      <c r="AP33" s="5" t="s">
        <v>43</v>
      </c>
      <c r="AQ33" s="6" t="s">
        <v>155</v>
      </c>
      <c r="AR33" s="6" t="s">
        <v>156</v>
      </c>
      <c r="AS33" s="6" t="s">
        <v>157</v>
      </c>
      <c r="AT33" s="6" t="s">
        <v>158</v>
      </c>
      <c r="AU33" s="6" t="s">
        <v>159</v>
      </c>
      <c r="AV33" s="6" t="s">
        <v>160</v>
      </c>
      <c r="AW33" s="6" t="s">
        <v>161</v>
      </c>
      <c r="AX33" s="6" t="s">
        <v>162</v>
      </c>
      <c r="AY33" s="6" t="s">
        <v>93</v>
      </c>
      <c r="AZ33" s="6" t="s">
        <v>94</v>
      </c>
      <c r="BA33" s="6" t="s">
        <v>96</v>
      </c>
      <c r="BB33" s="6" t="s">
        <v>98</v>
      </c>
      <c r="BC33" s="6" t="s">
        <v>99</v>
      </c>
      <c r="BD33" s="6" t="s">
        <v>102</v>
      </c>
      <c r="BE33" s="6" t="s">
        <v>103</v>
      </c>
      <c r="BF33" s="6" t="s">
        <v>106</v>
      </c>
      <c r="BG33" s="6" t="s">
        <v>107</v>
      </c>
      <c r="BH33" s="6" t="s">
        <v>109</v>
      </c>
      <c r="BI33" s="6" t="s">
        <v>111</v>
      </c>
      <c r="BJ33" s="6" t="s">
        <v>113</v>
      </c>
      <c r="BK33" s="5" t="s">
        <v>114</v>
      </c>
      <c r="BL33" s="5" t="s">
        <v>118</v>
      </c>
      <c r="BM33" s="5" t="s">
        <v>119</v>
      </c>
      <c r="BN33" s="5" t="s">
        <v>121</v>
      </c>
      <c r="BO33" s="5" t="s">
        <v>125</v>
      </c>
      <c r="BP33" s="5" t="s">
        <v>131</v>
      </c>
      <c r="BQ33" s="5" t="s">
        <v>138</v>
      </c>
      <c r="BR33" s="5" t="s">
        <v>142</v>
      </c>
      <c r="BS33" s="5" t="s">
        <v>176</v>
      </c>
      <c r="BT33" s="5" t="s">
        <v>178</v>
      </c>
      <c r="BU33" s="5" t="s">
        <v>187</v>
      </c>
      <c r="BV33" s="5" t="s">
        <v>192</v>
      </c>
      <c r="BW33" s="5" t="s">
        <v>193</v>
      </c>
      <c r="BX33" s="5" t="s">
        <v>196</v>
      </c>
      <c r="BY33" s="5" t="s">
        <v>197</v>
      </c>
      <c r="BZ33" s="5" t="s">
        <v>202</v>
      </c>
      <c r="CA33" s="5" t="s">
        <v>205</v>
      </c>
      <c r="CB33" s="5" t="s">
        <v>207</v>
      </c>
      <c r="CC33" s="5" t="s">
        <v>208</v>
      </c>
      <c r="CD33" s="5" t="s">
        <v>210</v>
      </c>
      <c r="CE33" s="5" t="s">
        <v>212</v>
      </c>
      <c r="CF33" s="5" t="s">
        <v>215</v>
      </c>
      <c r="CG33" s="5" t="s">
        <v>217</v>
      </c>
    </row>
    <row r="34" spans="1:86" x14ac:dyDescent="0.2">
      <c r="A34" s="8" t="s">
        <v>59</v>
      </c>
      <c r="B34" s="51">
        <v>2.5686448184233834E-2</v>
      </c>
      <c r="C34" s="51">
        <v>1.4590932777488274E-2</v>
      </c>
      <c r="D34" s="51">
        <v>7.1371927042030133E-3</v>
      </c>
      <c r="E34" s="51">
        <v>3.5327635327635325E-2</v>
      </c>
      <c r="F34" s="51">
        <v>5.8855002675227393E-3</v>
      </c>
      <c r="G34" s="51">
        <v>9.4674556213017753E-3</v>
      </c>
      <c r="H34" s="51">
        <v>4.2449969678593083E-3</v>
      </c>
      <c r="I34" s="51">
        <v>3.65990990990991E-2</v>
      </c>
      <c r="J34" s="51">
        <v>2.0833333333333332E-2</v>
      </c>
      <c r="K34" s="51">
        <v>4.6760563380281693E-2</v>
      </c>
      <c r="L34" s="51">
        <v>3.4296913277805E-2</v>
      </c>
      <c r="M34" s="51">
        <v>2.0813165537270088E-2</v>
      </c>
      <c r="N34" s="51">
        <v>2.5380710659898477E-2</v>
      </c>
      <c r="O34" s="51">
        <v>2.511566424322538E-2</v>
      </c>
      <c r="Q34" s="51">
        <v>5.7110862262038077E-2</v>
      </c>
      <c r="R34" s="51">
        <v>1.2761020881670533E-2</v>
      </c>
      <c r="S34" s="51">
        <v>1.5717092337917484E-2</v>
      </c>
      <c r="T34" s="51">
        <v>-5.8754406580493537E-3</v>
      </c>
      <c r="U34" s="51">
        <v>1.3605442176870748E-2</v>
      </c>
      <c r="V34" s="51">
        <v>4.9504950495049506E-3</v>
      </c>
      <c r="W34" s="51">
        <v>2.3094688221709007E-3</v>
      </c>
      <c r="X34" s="51">
        <v>6.3856960408684551E-3</v>
      </c>
      <c r="Y34" s="51">
        <v>4.2669584245076587E-2</v>
      </c>
      <c r="Z34" s="51">
        <v>3.0162412993039442E-2</v>
      </c>
      <c r="AA34" s="51">
        <v>2.8542303771661569E-2</v>
      </c>
      <c r="AB34" s="51">
        <v>1.1862396204033215E-2</v>
      </c>
      <c r="AC34" s="51">
        <v>4.4857768052516414E-2</v>
      </c>
      <c r="AD34" s="51">
        <v>4.878048780487805E-2</v>
      </c>
      <c r="AE34" s="51">
        <v>3.870967741935484E-2</v>
      </c>
      <c r="AF34" s="51">
        <v>2.9288702928870293E-2</v>
      </c>
      <c r="AG34" s="51">
        <v>3.4234234234234232E-2</v>
      </c>
      <c r="AH34" s="51">
        <v>5.2301255230125521E-3</v>
      </c>
      <c r="AI34" s="51">
        <v>3.28879753340185E-2</v>
      </c>
      <c r="AJ34" s="51">
        <v>1.6250000000000001E-2</v>
      </c>
      <c r="AK34" s="51">
        <v>1.8421052631578946E-2</v>
      </c>
      <c r="AL34" s="51">
        <v>3.1872509960159362E-2</v>
      </c>
      <c r="AM34" s="51">
        <v>8.8536812674743712E-2</v>
      </c>
      <c r="AO34" s="51">
        <v>2.0179372197309416E-2</v>
      </c>
      <c r="AP34" s="51">
        <v>4.807692307692308E-3</v>
      </c>
      <c r="AQ34" s="51">
        <v>4.5112781954887216E-2</v>
      </c>
      <c r="AR34" s="51">
        <v>-1.646090534979424E-2</v>
      </c>
      <c r="AS34" s="51">
        <v>-2.242152466367713E-3</v>
      </c>
      <c r="AT34" s="51">
        <v>-9.876543209876543E-3</v>
      </c>
      <c r="AU34" s="51">
        <v>1.7937219730941704E-2</v>
      </c>
      <c r="AV34" s="51">
        <v>9.1743119266055051E-3</v>
      </c>
      <c r="AW34" s="51">
        <v>1.6666666666666666E-2</v>
      </c>
      <c r="AX34" s="51">
        <v>-7.7319587628865982E-3</v>
      </c>
      <c r="AY34" s="51">
        <v>1.3856812933025405E-2</v>
      </c>
      <c r="AZ34" s="51">
        <v>-9.2378752886836026E-3</v>
      </c>
      <c r="BA34" s="51">
        <v>2.5641025641025641E-3</v>
      </c>
      <c r="BB34" s="51">
        <v>1.0178117048346057E-2</v>
      </c>
      <c r="BC34" s="51">
        <v>3.7362637362637362E-2</v>
      </c>
      <c r="BD34" s="51">
        <v>4.793028322440087E-2</v>
      </c>
      <c r="BE34" s="51">
        <v>3.6281179138321996E-2</v>
      </c>
      <c r="BF34" s="51">
        <v>2.3752969121140142E-2</v>
      </c>
      <c r="BG34" s="51">
        <v>3.0612244897959183E-2</v>
      </c>
      <c r="BH34" s="51">
        <v>2.6476578411405296E-2</v>
      </c>
      <c r="BI34" s="51">
        <v>6.8337129840546698E-3</v>
      </c>
      <c r="BJ34" s="51">
        <v>1.7326732673267328E-2</v>
      </c>
      <c r="BK34" s="51">
        <v>3.7444933920704845E-2</v>
      </c>
      <c r="BL34" s="51">
        <v>5.2173913043478258E-2</v>
      </c>
      <c r="BM34" s="51">
        <v>4.9528301886792456E-2</v>
      </c>
      <c r="BN34" s="51">
        <v>4.8054919908466817E-2</v>
      </c>
      <c r="BO34" s="51">
        <v>5.4385964912280704E-2</v>
      </c>
      <c r="BP34" s="51">
        <v>2.1359223300970873E-2</v>
      </c>
      <c r="BQ34" s="51">
        <v>1.4553014553014554E-2</v>
      </c>
      <c r="BR34" s="51">
        <v>4.4210526315789471E-2</v>
      </c>
      <c r="BS34" s="51">
        <v>3.7366548042704624E-2</v>
      </c>
      <c r="BT34" s="51">
        <v>3.1021897810218978E-2</v>
      </c>
      <c r="BU34" s="51">
        <v>1.6359918200408999E-2</v>
      </c>
      <c r="BV34" s="51">
        <v>-6.4239828693790149E-3</v>
      </c>
      <c r="BW34" s="51">
        <v>3.0769230769230771E-2</v>
      </c>
      <c r="BX34" s="51">
        <v>3.5320088300220751E-2</v>
      </c>
      <c r="BY34" s="51">
        <v>2.1531100478468901E-2</v>
      </c>
      <c r="BZ34" s="51">
        <v>1.0471204188481676E-2</v>
      </c>
      <c r="CA34" s="51">
        <v>0.02</v>
      </c>
      <c r="CB34" s="51">
        <v>1.6129032258064516E-2</v>
      </c>
      <c r="CC34" s="51">
        <v>2.6881720430107527E-2</v>
      </c>
      <c r="CD34" s="51">
        <v>3.6745406824146981E-2</v>
      </c>
      <c r="CE34" s="51">
        <v>8.4745762711864403E-2</v>
      </c>
      <c r="CF34" s="51">
        <v>9.2250922509225092E-2</v>
      </c>
      <c r="CG34" s="51">
        <v>9.4474153297682703E-2</v>
      </c>
    </row>
    <row r="35" spans="1:86" x14ac:dyDescent="0.2">
      <c r="A35" s="8" t="s">
        <v>21</v>
      </c>
      <c r="B35" s="51">
        <v>1.8157661647475641E-2</v>
      </c>
      <c r="C35" s="51">
        <v>-1.5112037519541427E-2</v>
      </c>
      <c r="D35" s="51">
        <v>-2.2997620935765267E-2</v>
      </c>
      <c r="E35" s="51">
        <v>2.2792022792022793E-2</v>
      </c>
      <c r="F35" s="51">
        <v>-7.4906367041198503E-3</v>
      </c>
      <c r="G35" s="51">
        <v>-2.9585798816568047E-3</v>
      </c>
      <c r="H35" s="51">
        <v>-1.0915706488781079E-2</v>
      </c>
      <c r="I35" s="51">
        <v>2.6463963963963964E-2</v>
      </c>
      <c r="J35" s="51">
        <v>1.2061403508771929E-2</v>
      </c>
      <c r="K35" s="51">
        <v>3.0422535211267605E-2</v>
      </c>
      <c r="L35" s="51">
        <v>2.9397354238118571E-2</v>
      </c>
      <c r="M35" s="51">
        <v>1.6456921587608905E-2</v>
      </c>
      <c r="N35" s="51">
        <v>1.8612521150592216E-2</v>
      </c>
      <c r="O35" s="51">
        <v>1.7184401850627893E-2</v>
      </c>
      <c r="Q35" s="51">
        <v>4.4792833146696527E-2</v>
      </c>
      <c r="R35" s="51">
        <v>0</v>
      </c>
      <c r="S35" s="51">
        <v>4.911591355599214E-3</v>
      </c>
      <c r="T35" s="51">
        <v>-2.2326674500587545E-2</v>
      </c>
      <c r="U35" s="51">
        <v>1.1337868480725624E-3</v>
      </c>
      <c r="V35" s="51">
        <v>-7.4257425742574254E-3</v>
      </c>
      <c r="W35" s="51">
        <v>-1.1547344110854504E-2</v>
      </c>
      <c r="X35" s="51">
        <v>-1.0217113665389528E-2</v>
      </c>
      <c r="Y35" s="51">
        <v>3.2822757111597371E-2</v>
      </c>
      <c r="Z35" s="51">
        <v>1.9721577726218097E-2</v>
      </c>
      <c r="AA35" s="51">
        <v>2.0387359836901122E-2</v>
      </c>
      <c r="AB35" s="51">
        <v>2.3724792408066431E-3</v>
      </c>
      <c r="AC35" s="51">
        <v>3.8293216630196934E-2</v>
      </c>
      <c r="AD35" s="51">
        <v>2.2067363530778164E-2</v>
      </c>
      <c r="AE35" s="51">
        <v>3.5023041474654376E-2</v>
      </c>
      <c r="AF35" s="51">
        <v>2.3012552301255231E-2</v>
      </c>
      <c r="AG35" s="51">
        <v>3.063063063063063E-2</v>
      </c>
      <c r="AH35" s="51">
        <v>0</v>
      </c>
      <c r="AI35" s="51">
        <v>2.6721479958890029E-2</v>
      </c>
      <c r="AJ35" s="51">
        <v>8.7500000000000008E-3</v>
      </c>
      <c r="AK35" s="51">
        <v>9.2105263157894728E-3</v>
      </c>
      <c r="AL35" s="51">
        <v>2.5232403718459494E-2</v>
      </c>
      <c r="AM35" s="51">
        <v>9.1332712022367188E-2</v>
      </c>
      <c r="AO35" s="51">
        <v>8.9686098654708519E-3</v>
      </c>
      <c r="AP35" s="51">
        <v>-9.6153846153846159E-3</v>
      </c>
      <c r="AQ35" s="51">
        <v>3.3834586466165412E-2</v>
      </c>
      <c r="AR35" s="51">
        <v>-2.6748971193415638E-2</v>
      </c>
      <c r="AS35" s="51">
        <v>-1.3452914798206279E-2</v>
      </c>
      <c r="AT35" s="51">
        <v>-3.2098765432098768E-2</v>
      </c>
      <c r="AU35" s="51">
        <v>6.7264573991031393E-3</v>
      </c>
      <c r="AV35" s="51">
        <v>-4.5871559633027525E-3</v>
      </c>
      <c r="AW35" s="51">
        <v>4.7619047619047623E-3</v>
      </c>
      <c r="AX35" s="51">
        <v>-2.0618556701030927E-2</v>
      </c>
      <c r="AY35" s="51">
        <v>2.3094688221709007E-3</v>
      </c>
      <c r="AZ35" s="51">
        <v>-2.5404157043879907E-2</v>
      </c>
      <c r="BA35" s="51">
        <v>-1.0256410256410256E-2</v>
      </c>
      <c r="BB35" s="51">
        <v>-1.0178117048346057E-2</v>
      </c>
      <c r="BC35" s="51">
        <v>2.6373626373626374E-2</v>
      </c>
      <c r="BD35" s="51">
        <v>3.9215686274509803E-2</v>
      </c>
      <c r="BE35" s="51">
        <v>2.4943310657596373E-2</v>
      </c>
      <c r="BF35" s="51">
        <v>1.4251781472684086E-2</v>
      </c>
      <c r="BG35" s="51">
        <v>2.2448979591836733E-2</v>
      </c>
      <c r="BH35" s="51">
        <v>1.8329938900203666E-2</v>
      </c>
      <c r="BI35" s="51">
        <v>-2.2779043280182231E-3</v>
      </c>
      <c r="BJ35" s="51">
        <v>7.4257425742574254E-3</v>
      </c>
      <c r="BK35" s="51">
        <v>3.3039647577092511E-2</v>
      </c>
      <c r="BL35" s="51">
        <v>4.3478260869565216E-2</v>
      </c>
      <c r="BM35" s="51">
        <v>4.2452830188679243E-2</v>
      </c>
      <c r="BN35" s="51">
        <v>2.2883295194508009E-3</v>
      </c>
      <c r="BO35" s="51">
        <v>5.0877192982456139E-2</v>
      </c>
      <c r="BP35" s="51">
        <v>1.7475728155339806E-2</v>
      </c>
      <c r="BQ35" s="51">
        <v>8.3160083160083165E-3</v>
      </c>
      <c r="BR35" s="51">
        <v>3.7894736842105266E-2</v>
      </c>
      <c r="BS35" s="51">
        <v>3.2028469750889681E-2</v>
      </c>
      <c r="BT35" s="51">
        <v>2.9197080291970802E-2</v>
      </c>
      <c r="BU35" s="51">
        <v>1.2269938650306749E-2</v>
      </c>
      <c r="BV35" s="51">
        <v>-1.284796573875803E-2</v>
      </c>
      <c r="BW35" s="51">
        <v>2.6923076923076925E-2</v>
      </c>
      <c r="BX35" s="51">
        <v>2.6490066225165563E-2</v>
      </c>
      <c r="BY35" s="51">
        <v>1.6746411483253589E-2</v>
      </c>
      <c r="BZ35" s="51">
        <v>0</v>
      </c>
      <c r="CA35" s="51">
        <v>1.3333333333333334E-2</v>
      </c>
      <c r="CB35" s="51">
        <v>3.2258064516129032E-3</v>
      </c>
      <c r="CC35" s="51">
        <v>1.8817204301075269E-2</v>
      </c>
      <c r="CD35" s="51">
        <v>3.1496062992125984E-2</v>
      </c>
      <c r="CE35" s="51">
        <v>7.909604519774012E-2</v>
      </c>
      <c r="CF35" s="51">
        <v>0.10332103321033211</v>
      </c>
      <c r="CG35" s="51">
        <v>8.9126559714795009E-2</v>
      </c>
    </row>
    <row r="36" spans="1:86" x14ac:dyDescent="0.2">
      <c r="A36" s="8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</row>
    <row r="37" spans="1:86" x14ac:dyDescent="0.2">
      <c r="A37" s="8" t="s">
        <v>146</v>
      </c>
      <c r="B37" s="53">
        <v>90.202177293934682</v>
      </c>
      <c r="C37" s="53">
        <v>40.935672514619881</v>
      </c>
      <c r="D37" s="53">
        <v>15.65217391304348</v>
      </c>
      <c r="E37" s="53">
        <v>95.092024539877301</v>
      </c>
      <c r="F37" s="53">
        <v>16.61631419939577</v>
      </c>
      <c r="G37" s="53">
        <v>24.205748865355524</v>
      </c>
      <c r="H37" s="53">
        <v>10.309278350515465</v>
      </c>
      <c r="I37" s="53">
        <v>90.152565880721227</v>
      </c>
      <c r="J37" s="53">
        <v>50.938337801608576</v>
      </c>
      <c r="K37" s="53">
        <v>103.87984981226533</v>
      </c>
      <c r="L37" s="53">
        <v>85.574572127139376</v>
      </c>
      <c r="M37" s="53">
        <v>52.503052503052501</v>
      </c>
      <c r="N37" s="53">
        <v>63.739376770538243</v>
      </c>
      <c r="O37" s="53">
        <v>58.823529411764703</v>
      </c>
      <c r="P37" s="21"/>
      <c r="Q37" s="53">
        <v>147.39884393063585</v>
      </c>
      <c r="R37" s="53">
        <v>35.947712418300654</v>
      </c>
      <c r="S37" s="53">
        <v>45.845272206303726</v>
      </c>
      <c r="T37" s="53">
        <v>-15.974440894568689</v>
      </c>
      <c r="U37" s="53">
        <v>35.502958579881657</v>
      </c>
      <c r="V37" s="53">
        <v>12.383900928792571</v>
      </c>
      <c r="W37" s="53">
        <v>5.7971014492753623</v>
      </c>
      <c r="X37" s="53">
        <v>14.970059880239521</v>
      </c>
      <c r="Y37" s="53">
        <v>101.2987012987013</v>
      </c>
      <c r="Z37" s="53">
        <v>77.38095238095238</v>
      </c>
      <c r="AA37" s="53">
        <v>71.794871794871796</v>
      </c>
      <c r="AB37" s="53">
        <v>28.089887640449437</v>
      </c>
      <c r="AC37" s="53">
        <v>96.92671394799055</v>
      </c>
      <c r="AD37" s="53">
        <v>111.70212765957446</v>
      </c>
      <c r="AE37" s="53">
        <v>100</v>
      </c>
      <c r="AF37" s="53">
        <v>70.35175879396985</v>
      </c>
      <c r="AG37" s="53">
        <v>85.011185682326627</v>
      </c>
      <c r="AH37" s="53">
        <v>13.440860215053764</v>
      </c>
      <c r="AI37" s="53">
        <v>80.808080808080817</v>
      </c>
      <c r="AJ37" s="53">
        <v>41.935483870967744</v>
      </c>
      <c r="AK37" s="53">
        <v>44.025157232704402</v>
      </c>
      <c r="AL37" s="53">
        <v>73.170731707317074</v>
      </c>
      <c r="AM37" s="53">
        <v>239.29471032745593</v>
      </c>
      <c r="AN37" s="21"/>
      <c r="AO37" s="53">
        <v>56.60377358490566</v>
      </c>
      <c r="AP37" s="53">
        <v>13.605442176870747</v>
      </c>
      <c r="AQ37" s="53">
        <v>132.59668508287291</v>
      </c>
      <c r="AR37" s="53">
        <v>-47.619047619047613</v>
      </c>
      <c r="AS37" s="53">
        <v>-6.0975609756097562</v>
      </c>
      <c r="AT37" s="53">
        <v>-26.845637583892618</v>
      </c>
      <c r="AU37" s="53">
        <v>47.619047619047613</v>
      </c>
      <c r="AV37" s="53">
        <v>23.52941176470588</v>
      </c>
      <c r="AW37" s="53">
        <v>42.424242424242429</v>
      </c>
      <c r="AX37" s="53">
        <v>-18.9873417721519</v>
      </c>
      <c r="AY37" s="53">
        <v>35.087719298245609</v>
      </c>
      <c r="AZ37" s="53">
        <v>-22.988505747126435</v>
      </c>
      <c r="BA37" s="53">
        <v>6.0606060606060606</v>
      </c>
      <c r="BB37" s="53">
        <v>23.668639053254438</v>
      </c>
      <c r="BC37" s="53">
        <v>86.294416243654823</v>
      </c>
      <c r="BD37" s="53">
        <v>117.02127659574468</v>
      </c>
      <c r="BE37" s="53">
        <v>93.567251461988292</v>
      </c>
      <c r="BF37" s="53">
        <v>60.606060606060609</v>
      </c>
      <c r="BG37" s="53">
        <v>77.319587628865989</v>
      </c>
      <c r="BH37" s="53">
        <v>66.326530612244909</v>
      </c>
      <c r="BI37" s="53">
        <v>16.483516483516485</v>
      </c>
      <c r="BJ37" s="53">
        <v>40.229885057471265</v>
      </c>
      <c r="BK37" s="53">
        <v>80.952380952380963</v>
      </c>
      <c r="BL37" s="53">
        <v>112.67605633802818</v>
      </c>
      <c r="BM37" s="53">
        <v>111.1111111111111</v>
      </c>
      <c r="BN37" s="53">
        <v>112.29946524064172</v>
      </c>
      <c r="BO37" s="53">
        <v>142.20183486238534</v>
      </c>
      <c r="BP37" s="53">
        <v>54.455445544554458</v>
      </c>
      <c r="BQ37" s="53">
        <v>34.482758620689651</v>
      </c>
      <c r="BR37" s="53">
        <v>107.69230769230769</v>
      </c>
      <c r="BS37" s="53">
        <v>91.304347826086953</v>
      </c>
      <c r="BT37" s="53">
        <v>78.341013824884783</v>
      </c>
      <c r="BU37" s="53">
        <v>41.884816753926707</v>
      </c>
      <c r="BV37" s="53">
        <v>-16.574585635359114</v>
      </c>
      <c r="BW37" s="53">
        <v>74.766355140186917</v>
      </c>
      <c r="BX37" s="53">
        <v>87.912087912087912</v>
      </c>
      <c r="BY37" s="53">
        <v>54.216867469879517</v>
      </c>
      <c r="BZ37" s="53">
        <v>27.777777777777775</v>
      </c>
      <c r="CA37" s="53">
        <v>48.387096774193544</v>
      </c>
      <c r="CB37" s="53">
        <v>37.878787878787882</v>
      </c>
      <c r="CC37" s="53">
        <v>60.606060606060609</v>
      </c>
      <c r="CD37" s="53">
        <v>85.889570552147248</v>
      </c>
      <c r="CE37" s="53">
        <v>216.34615384615387</v>
      </c>
      <c r="CF37" s="53">
        <v>264.55026455026456</v>
      </c>
      <c r="CG37" s="53">
        <v>309.94152046783626</v>
      </c>
      <c r="CH37" s="10"/>
    </row>
    <row r="38" spans="1:86" x14ac:dyDescent="0.2">
      <c r="A38" s="8" t="s">
        <v>147</v>
      </c>
      <c r="B38" s="53">
        <v>63.763608087091761</v>
      </c>
      <c r="C38" s="53">
        <v>-42.397660818713447</v>
      </c>
      <c r="D38" s="53">
        <v>-50.434782608695656</v>
      </c>
      <c r="E38" s="53">
        <v>61.349693251533743</v>
      </c>
      <c r="F38" s="53">
        <v>-21.148036253776436</v>
      </c>
      <c r="G38" s="53">
        <v>-7.5642965204236008</v>
      </c>
      <c r="H38" s="53">
        <v>-26.509572901325477</v>
      </c>
      <c r="I38" s="53">
        <v>65.187239944521494</v>
      </c>
      <c r="J38" s="53">
        <v>29.490616621983914</v>
      </c>
      <c r="K38" s="53">
        <v>67.584480600750936</v>
      </c>
      <c r="L38" s="53">
        <v>73.349633251833751</v>
      </c>
      <c r="M38" s="53">
        <v>41.514041514041516</v>
      </c>
      <c r="N38" s="53">
        <v>46.742209631728045</v>
      </c>
      <c r="O38" s="53">
        <v>40.247678018575854</v>
      </c>
      <c r="P38" s="10"/>
      <c r="Q38" s="53">
        <v>115.60693641618496</v>
      </c>
      <c r="R38" s="53">
        <v>0</v>
      </c>
      <c r="S38" s="53">
        <v>14.326647564469916</v>
      </c>
      <c r="T38" s="53">
        <v>-60.70287539936102</v>
      </c>
      <c r="U38" s="53">
        <v>2.9585798816568047</v>
      </c>
      <c r="V38" s="53">
        <v>-18.575851393188852</v>
      </c>
      <c r="W38" s="53">
        <v>-28.985507246376812</v>
      </c>
      <c r="X38" s="53">
        <v>-23.952095808383234</v>
      </c>
      <c r="Y38" s="53">
        <v>77.922077922077918</v>
      </c>
      <c r="Z38" s="53">
        <v>50.595238095238095</v>
      </c>
      <c r="AA38" s="53">
        <v>51.282051282051277</v>
      </c>
      <c r="AB38" s="53">
        <v>5.6179775280898872</v>
      </c>
      <c r="AC38" s="53">
        <v>82.742316784869971</v>
      </c>
      <c r="AD38" s="53">
        <v>50.531914893617021</v>
      </c>
      <c r="AE38" s="53">
        <v>90.476190476190467</v>
      </c>
      <c r="AF38" s="53">
        <v>55.276381909547744</v>
      </c>
      <c r="AG38" s="53">
        <v>76.06263982102908</v>
      </c>
      <c r="AH38" s="53">
        <v>0</v>
      </c>
      <c r="AI38" s="53">
        <v>65.656565656565661</v>
      </c>
      <c r="AJ38" s="53">
        <v>22.58064516129032</v>
      </c>
      <c r="AK38" s="53">
        <v>22.012578616352201</v>
      </c>
      <c r="AL38" s="53">
        <v>57.926829268292686</v>
      </c>
      <c r="AM38" s="53">
        <v>246.85138539042822</v>
      </c>
      <c r="AN38" s="10"/>
      <c r="AO38" s="53">
        <v>25.157232704402517</v>
      </c>
      <c r="AP38" s="53">
        <v>-27.210884353741495</v>
      </c>
      <c r="AQ38" s="53">
        <v>99.447513812154696</v>
      </c>
      <c r="AR38" s="53">
        <v>-77.38095238095238</v>
      </c>
      <c r="AS38" s="53">
        <v>-36.585365853658537</v>
      </c>
      <c r="AT38" s="53">
        <v>-87.24832214765101</v>
      </c>
      <c r="AU38" s="53">
        <v>17.857142857142858</v>
      </c>
      <c r="AV38" s="53">
        <v>-11.76470588235294</v>
      </c>
      <c r="AW38" s="53">
        <v>12.121212121212121</v>
      </c>
      <c r="AX38" s="53">
        <v>-50.632911392405063</v>
      </c>
      <c r="AY38" s="53">
        <v>5.8479532163742682</v>
      </c>
      <c r="AZ38" s="53">
        <v>-63.218390804597711</v>
      </c>
      <c r="BA38" s="53">
        <v>-24.242424242424242</v>
      </c>
      <c r="BB38" s="53">
        <v>-23.668639053254438</v>
      </c>
      <c r="BC38" s="53">
        <v>60.913705583756347</v>
      </c>
      <c r="BD38" s="53">
        <v>95.744680851063833</v>
      </c>
      <c r="BE38" s="53">
        <v>64.327485380116954</v>
      </c>
      <c r="BF38" s="53">
        <v>36.36363636363636</v>
      </c>
      <c r="BG38" s="53">
        <v>56.701030927835049</v>
      </c>
      <c r="BH38" s="53">
        <v>45.91836734693878</v>
      </c>
      <c r="BI38" s="53">
        <v>-5.4945054945054945</v>
      </c>
      <c r="BJ38" s="53">
        <v>17.241379310344826</v>
      </c>
      <c r="BK38" s="53">
        <v>71.428571428571431</v>
      </c>
      <c r="BL38" s="53">
        <v>93.896713615023472</v>
      </c>
      <c r="BM38" s="53">
        <v>95.238095238095227</v>
      </c>
      <c r="BN38" s="53">
        <v>5.3475935828877006</v>
      </c>
      <c r="BO38" s="53">
        <v>133.02752293577981</v>
      </c>
      <c r="BP38" s="53">
        <v>44.554455445544555</v>
      </c>
      <c r="BQ38" s="53">
        <v>19.704433497536947</v>
      </c>
      <c r="BR38" s="53">
        <v>92.307692307692307</v>
      </c>
      <c r="BS38" s="53">
        <v>78.260869565217391</v>
      </c>
      <c r="BT38" s="53">
        <v>73.73271889400921</v>
      </c>
      <c r="BU38" s="53">
        <v>31.413612565445025</v>
      </c>
      <c r="BV38" s="53">
        <v>-33.149171270718227</v>
      </c>
      <c r="BW38" s="53">
        <v>65.420560747663544</v>
      </c>
      <c r="BX38" s="53">
        <v>65.934065934065941</v>
      </c>
      <c r="BY38" s="53">
        <v>42.168674698795179</v>
      </c>
      <c r="BZ38" s="53">
        <v>0</v>
      </c>
      <c r="CA38" s="53">
        <v>32.258064516129032</v>
      </c>
      <c r="CB38" s="53">
        <v>7.5757575757575761</v>
      </c>
      <c r="CC38" s="53">
        <v>42.424242424242429</v>
      </c>
      <c r="CD38" s="53">
        <v>73.619631901840492</v>
      </c>
      <c r="CE38" s="53">
        <v>201.92307692307693</v>
      </c>
      <c r="CF38" s="53">
        <v>296.2962962962963</v>
      </c>
      <c r="CG38" s="53">
        <v>292.39766081871346</v>
      </c>
      <c r="CH38" s="10"/>
    </row>
    <row r="39" spans="1:86" x14ac:dyDescent="0.2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</row>
    <row r="40" spans="1:86" x14ac:dyDescent="0.2"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</row>
    <row r="41" spans="1:86" x14ac:dyDescent="0.2">
      <c r="A41" s="23" t="s">
        <v>174</v>
      </c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</row>
    <row r="42" spans="1:86" x14ac:dyDescent="0.2">
      <c r="A42" s="23" t="s">
        <v>163</v>
      </c>
    </row>
    <row r="44" spans="1:86" x14ac:dyDescent="0.2">
      <c r="A44" s="25"/>
      <c r="B44" s="26"/>
      <c r="C44" s="26"/>
      <c r="D44" s="26"/>
      <c r="E44" s="26"/>
      <c r="F44" s="26"/>
      <c r="G44" s="26"/>
      <c r="I44" s="26"/>
      <c r="J44" s="26"/>
      <c r="K44" s="26"/>
      <c r="L44" s="26"/>
      <c r="M44" s="26"/>
      <c r="N44" s="26"/>
      <c r="O44" s="26"/>
      <c r="P44" s="28"/>
      <c r="Q44" s="26"/>
      <c r="R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</row>
    <row r="45" spans="1:86" x14ac:dyDescent="0.2">
      <c r="A45" s="25"/>
      <c r="B45" s="26"/>
      <c r="C45" s="26"/>
      <c r="D45" s="26"/>
      <c r="E45" s="26"/>
      <c r="F45" s="26"/>
      <c r="G45" s="26"/>
      <c r="I45" s="26"/>
      <c r="J45" s="26"/>
      <c r="K45" s="26"/>
      <c r="L45" s="26"/>
      <c r="M45" s="26"/>
      <c r="N45" s="26"/>
      <c r="O45" s="26"/>
      <c r="P45" s="28"/>
      <c r="Q45" s="26"/>
      <c r="R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</row>
    <row r="46" spans="1:86" x14ac:dyDescent="0.2">
      <c r="A46" s="25"/>
      <c r="B46" s="26"/>
      <c r="C46" s="26"/>
      <c r="D46" s="26"/>
      <c r="E46" s="26"/>
      <c r="F46" s="26"/>
      <c r="G46" s="26"/>
      <c r="I46" s="26"/>
      <c r="J46" s="26"/>
      <c r="K46" s="26"/>
      <c r="L46" s="26"/>
      <c r="M46" s="26"/>
      <c r="N46" s="26"/>
      <c r="O46" s="26"/>
      <c r="P46" s="28"/>
      <c r="Q46" s="26"/>
      <c r="R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</row>
    <row r="47" spans="1:86" x14ac:dyDescent="0.2">
      <c r="A47" s="25"/>
      <c r="B47" s="28"/>
      <c r="C47" s="28"/>
      <c r="D47" s="28"/>
      <c r="E47" s="28"/>
      <c r="F47" s="28"/>
      <c r="G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</row>
    <row r="48" spans="1:86" x14ac:dyDescent="0.2">
      <c r="A48" s="25"/>
      <c r="B48" s="28"/>
      <c r="C48" s="28"/>
      <c r="D48" s="28"/>
      <c r="E48" s="28"/>
      <c r="F48" s="28"/>
      <c r="G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1"/>
    </row>
    <row r="49" spans="1:86" x14ac:dyDescent="0.2">
      <c r="A49" s="25"/>
      <c r="B49" s="28"/>
      <c r="C49" s="28"/>
      <c r="D49" s="28"/>
      <c r="E49" s="28"/>
      <c r="F49" s="28"/>
      <c r="G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</row>
    <row r="50" spans="1:86" x14ac:dyDescent="0.2">
      <c r="A50" s="25"/>
      <c r="B50" s="28"/>
      <c r="C50" s="28"/>
      <c r="D50" s="28"/>
      <c r="E50" s="28"/>
      <c r="F50" s="28"/>
      <c r="G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</row>
    <row r="51" spans="1:86" x14ac:dyDescent="0.2">
      <c r="A51" s="25"/>
      <c r="B51" s="28"/>
      <c r="C51" s="28"/>
      <c r="D51" s="28"/>
      <c r="E51" s="28"/>
      <c r="F51" s="28"/>
      <c r="G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</row>
    <row r="52" spans="1:86" x14ac:dyDescent="0.2">
      <c r="A52" s="25"/>
      <c r="B52" s="28"/>
      <c r="C52" s="28"/>
      <c r="D52" s="28"/>
      <c r="E52" s="28"/>
      <c r="F52" s="28"/>
      <c r="G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1"/>
    </row>
    <row r="53" spans="1:86" x14ac:dyDescent="0.2">
      <c r="A53" s="25"/>
      <c r="B53" s="28"/>
      <c r="C53" s="28"/>
      <c r="D53" s="28"/>
      <c r="E53" s="28"/>
      <c r="F53" s="28"/>
      <c r="G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</row>
    <row r="54" spans="1:86" s="1" customFormat="1" x14ac:dyDescent="0.2">
      <c r="A54" s="25"/>
      <c r="B54" s="28"/>
      <c r="C54" s="28"/>
      <c r="D54" s="28"/>
      <c r="E54" s="28"/>
      <c r="F54" s="28"/>
      <c r="G54" s="28"/>
      <c r="H54" s="2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"/>
      <c r="T54" s="2"/>
      <c r="U54" s="2"/>
      <c r="V54" s="2"/>
      <c r="W54" s="2"/>
      <c r="X54" s="2"/>
      <c r="Y54" s="2"/>
      <c r="Z54" s="2"/>
      <c r="AA54" s="2"/>
      <c r="AB54" s="2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</row>
    <row r="55" spans="1:86" x14ac:dyDescent="0.2">
      <c r="A55" s="25"/>
      <c r="B55" s="28"/>
      <c r="C55" s="28"/>
      <c r="D55" s="28"/>
      <c r="E55" s="28"/>
      <c r="F55" s="28"/>
      <c r="G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</row>
    <row r="56" spans="1:86" x14ac:dyDescent="0.2">
      <c r="A56" s="25"/>
      <c r="B56" s="28"/>
      <c r="C56" s="28"/>
      <c r="D56" s="28"/>
      <c r="E56" s="28"/>
      <c r="F56" s="28"/>
      <c r="G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</row>
    <row r="57" spans="1:86" x14ac:dyDescent="0.2">
      <c r="A57" s="25"/>
      <c r="B57" s="28"/>
      <c r="C57" s="28"/>
      <c r="D57" s="28"/>
      <c r="E57" s="28"/>
      <c r="F57" s="28"/>
      <c r="G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</row>
    <row r="58" spans="1:86" s="1" customFormat="1" x14ac:dyDescent="0.2">
      <c r="A58" s="25"/>
      <c r="B58" s="28"/>
      <c r="C58" s="28"/>
      <c r="D58" s="28"/>
      <c r="E58" s="28"/>
      <c r="F58" s="28"/>
      <c r="G58" s="28"/>
      <c r="H58" s="2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"/>
      <c r="T58" s="2"/>
      <c r="U58" s="2"/>
      <c r="V58" s="2"/>
      <c r="W58" s="2"/>
      <c r="X58" s="2"/>
      <c r="Y58" s="2"/>
      <c r="Z58" s="2"/>
      <c r="AA58" s="2"/>
      <c r="AB58" s="2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"/>
    </row>
    <row r="59" spans="1:86" x14ac:dyDescent="0.2">
      <c r="A59" s="25"/>
      <c r="B59" s="28"/>
      <c r="C59" s="28"/>
      <c r="D59" s="28"/>
      <c r="E59" s="28"/>
      <c r="F59" s="28"/>
      <c r="G59" s="28"/>
      <c r="I59" s="28"/>
      <c r="J59" s="28"/>
      <c r="K59" s="28"/>
      <c r="L59" s="28"/>
      <c r="M59" s="28"/>
      <c r="N59" s="28"/>
      <c r="O59" s="28"/>
      <c r="Q59" s="28"/>
      <c r="R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</row>
    <row r="60" spans="1:86" s="1" customFormat="1" x14ac:dyDescent="0.2">
      <c r="A60" s="25"/>
      <c r="B60" s="28"/>
      <c r="C60" s="28"/>
      <c r="D60" s="28"/>
      <c r="E60" s="28"/>
      <c r="F60" s="28"/>
      <c r="G60" s="28"/>
      <c r="H60" s="2"/>
      <c r="I60" s="28"/>
      <c r="J60" s="28"/>
      <c r="K60" s="28"/>
      <c r="L60" s="28"/>
      <c r="M60" s="28"/>
      <c r="N60" s="28"/>
      <c r="O60" s="28"/>
      <c r="P60" s="2"/>
      <c r="Q60" s="28"/>
      <c r="R60" s="28"/>
      <c r="S60" s="2"/>
      <c r="T60" s="2"/>
      <c r="U60" s="2"/>
      <c r="V60" s="2"/>
      <c r="W60" s="2"/>
      <c r="X60" s="2"/>
      <c r="Y60" s="2"/>
      <c r="Z60" s="2"/>
      <c r="AA60" s="2"/>
      <c r="AB60" s="2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:86" x14ac:dyDescent="0.2">
      <c r="A61" s="25"/>
      <c r="B61" s="28"/>
      <c r="C61" s="28"/>
      <c r="D61" s="28"/>
      <c r="E61" s="28"/>
      <c r="F61" s="28"/>
      <c r="G61" s="28"/>
      <c r="I61" s="28"/>
      <c r="J61" s="28"/>
      <c r="K61" s="28"/>
      <c r="L61" s="28"/>
      <c r="M61" s="28"/>
      <c r="N61" s="28"/>
      <c r="O61" s="28"/>
      <c r="Q61" s="28"/>
      <c r="R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</row>
    <row r="62" spans="1:86" x14ac:dyDescent="0.2">
      <c r="A62" s="25"/>
      <c r="B62" s="28"/>
      <c r="C62" s="28"/>
      <c r="D62" s="28"/>
      <c r="E62" s="28"/>
      <c r="F62" s="28"/>
      <c r="G62" s="28"/>
      <c r="I62" s="28"/>
      <c r="J62" s="28"/>
      <c r="K62" s="28"/>
      <c r="L62" s="28"/>
      <c r="M62" s="28"/>
      <c r="N62" s="28"/>
      <c r="O62" s="28"/>
      <c r="Q62" s="28"/>
      <c r="R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</row>
    <row r="63" spans="1:86" x14ac:dyDescent="0.2">
      <c r="A63" s="25"/>
      <c r="B63" s="28"/>
      <c r="C63" s="28"/>
      <c r="D63" s="28"/>
      <c r="E63" s="28"/>
      <c r="F63" s="28"/>
      <c r="G63" s="28"/>
      <c r="I63" s="28"/>
      <c r="J63" s="28"/>
      <c r="K63" s="28"/>
      <c r="L63" s="28"/>
      <c r="M63" s="28"/>
      <c r="N63" s="28"/>
      <c r="O63" s="28"/>
      <c r="Q63" s="28"/>
      <c r="R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</row>
    <row r="64" spans="1:86" x14ac:dyDescent="0.2">
      <c r="A64" s="25"/>
      <c r="B64" s="28"/>
      <c r="C64" s="28"/>
      <c r="D64" s="28"/>
      <c r="E64" s="28"/>
      <c r="F64" s="28"/>
      <c r="G64" s="28"/>
      <c r="I64" s="28"/>
      <c r="J64" s="28"/>
      <c r="K64" s="28"/>
      <c r="L64" s="28"/>
      <c r="M64" s="28"/>
      <c r="N64" s="28"/>
      <c r="O64" s="28"/>
      <c r="Q64" s="28"/>
      <c r="R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</sheetData>
  <pageMargins left="0.7" right="0.7" top="0.75" bottom="0.75" header="0.3" footer="0.3"/>
  <ignoredErrors>
    <ignoredError sqref="L3 L8 L15 L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80"/>
  <sheetViews>
    <sheetView showGridLines="0" workbookViewId="0">
      <pane xSplit="1" ySplit="2" topLeftCell="BZ3" activePane="bottomRight" state="frozen"/>
      <selection pane="topRight" activeCell="B1" sqref="B1"/>
      <selection pane="bottomLeft" activeCell="A6" sqref="A6"/>
      <selection pane="bottomRight" activeCell="CI6" sqref="CI6"/>
    </sheetView>
  </sheetViews>
  <sheetFormatPr defaultColWidth="9.140625" defaultRowHeight="12.75" x14ac:dyDescent="0.2"/>
  <cols>
    <col min="1" max="1" width="28.85546875" style="2" customWidth="1"/>
    <col min="2" max="7" width="6.7109375" style="2" customWidth="1"/>
    <col min="8" max="15" width="6.85546875" style="2" customWidth="1"/>
    <col min="16" max="16" width="6.7109375" style="2" customWidth="1"/>
    <col min="17" max="39" width="7" style="2" customWidth="1"/>
    <col min="40" max="40" width="6.7109375" style="2" customWidth="1"/>
    <col min="41" max="85" width="6.85546875" style="2" customWidth="1"/>
    <col min="86" max="277" width="11.42578125" style="2" customWidth="1"/>
    <col min="278" max="16384" width="9.140625" style="3"/>
  </cols>
  <sheetData>
    <row r="1" spans="1:86" s="1" customFormat="1" x14ac:dyDescent="0.2">
      <c r="A1" s="1" t="s">
        <v>166</v>
      </c>
    </row>
    <row r="2" spans="1:86" s="1" customFormat="1" x14ac:dyDescent="0.2">
      <c r="CH2" s="2"/>
    </row>
    <row r="3" spans="1:86" ht="22.5" customHeight="1" x14ac:dyDescent="0.2">
      <c r="A3" s="4" t="s">
        <v>22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 t="s">
        <v>175</v>
      </c>
      <c r="M3" s="5">
        <v>2018</v>
      </c>
      <c r="N3" s="5">
        <v>2019</v>
      </c>
      <c r="O3" s="5">
        <v>2020</v>
      </c>
      <c r="P3" s="7"/>
      <c r="Q3" s="5" t="s">
        <v>26</v>
      </c>
      <c r="R3" s="5" t="s">
        <v>42</v>
      </c>
      <c r="S3" s="6" t="s">
        <v>151</v>
      </c>
      <c r="T3" s="6" t="s">
        <v>152</v>
      </c>
      <c r="U3" s="6" t="s">
        <v>153</v>
      </c>
      <c r="V3" s="6" t="s">
        <v>154</v>
      </c>
      <c r="W3" s="6" t="s">
        <v>95</v>
      </c>
      <c r="X3" s="6" t="s">
        <v>97</v>
      </c>
      <c r="Y3" s="6" t="s">
        <v>101</v>
      </c>
      <c r="Z3" s="6" t="s">
        <v>105</v>
      </c>
      <c r="AA3" s="6" t="s">
        <v>108</v>
      </c>
      <c r="AB3" s="6" t="s">
        <v>112</v>
      </c>
      <c r="AC3" s="6" t="s">
        <v>117</v>
      </c>
      <c r="AD3" s="6" t="s">
        <v>120</v>
      </c>
      <c r="AE3" s="6" t="s">
        <v>130</v>
      </c>
      <c r="AF3" s="6" t="s">
        <v>143</v>
      </c>
      <c r="AG3" s="6" t="s">
        <v>177</v>
      </c>
      <c r="AH3" s="6" t="s">
        <v>191</v>
      </c>
      <c r="AI3" s="6" t="s">
        <v>195</v>
      </c>
      <c r="AJ3" s="6" t="s">
        <v>201</v>
      </c>
      <c r="AK3" s="6" t="s">
        <v>206</v>
      </c>
      <c r="AL3" s="6" t="s">
        <v>209</v>
      </c>
      <c r="AM3" s="6" t="s">
        <v>214</v>
      </c>
      <c r="AN3" s="7"/>
      <c r="AO3" s="5" t="s">
        <v>41</v>
      </c>
      <c r="AP3" s="5" t="s">
        <v>43</v>
      </c>
      <c r="AQ3" s="6" t="s">
        <v>155</v>
      </c>
      <c r="AR3" s="6" t="s">
        <v>156</v>
      </c>
      <c r="AS3" s="6" t="s">
        <v>157</v>
      </c>
      <c r="AT3" s="6" t="s">
        <v>158</v>
      </c>
      <c r="AU3" s="6" t="s">
        <v>159</v>
      </c>
      <c r="AV3" s="6" t="s">
        <v>160</v>
      </c>
      <c r="AW3" s="6" t="s">
        <v>161</v>
      </c>
      <c r="AX3" s="6" t="s">
        <v>162</v>
      </c>
      <c r="AY3" s="6" t="s">
        <v>93</v>
      </c>
      <c r="AZ3" s="6" t="s">
        <v>94</v>
      </c>
      <c r="BA3" s="6" t="s">
        <v>96</v>
      </c>
      <c r="BB3" s="6" t="s">
        <v>98</v>
      </c>
      <c r="BC3" s="6" t="s">
        <v>99</v>
      </c>
      <c r="BD3" s="6" t="s">
        <v>102</v>
      </c>
      <c r="BE3" s="6" t="s">
        <v>103</v>
      </c>
      <c r="BF3" s="6" t="s">
        <v>106</v>
      </c>
      <c r="BG3" s="6" t="s">
        <v>107</v>
      </c>
      <c r="BH3" s="6" t="s">
        <v>109</v>
      </c>
      <c r="BI3" s="6" t="s">
        <v>111</v>
      </c>
      <c r="BJ3" s="6" t="s">
        <v>113</v>
      </c>
      <c r="BK3" s="5" t="s">
        <v>114</v>
      </c>
      <c r="BL3" s="5" t="s">
        <v>118</v>
      </c>
      <c r="BM3" s="5" t="s">
        <v>119</v>
      </c>
      <c r="BN3" s="5" t="s">
        <v>121</v>
      </c>
      <c r="BO3" s="5" t="s">
        <v>125</v>
      </c>
      <c r="BP3" s="5" t="s">
        <v>131</v>
      </c>
      <c r="BQ3" s="5" t="s">
        <v>138</v>
      </c>
      <c r="BR3" s="5" t="s">
        <v>142</v>
      </c>
      <c r="BS3" s="5" t="s">
        <v>176</v>
      </c>
      <c r="BT3" s="5" t="s">
        <v>178</v>
      </c>
      <c r="BU3" s="5" t="s">
        <v>187</v>
      </c>
      <c r="BV3" s="5" t="s">
        <v>192</v>
      </c>
      <c r="BW3" s="5" t="s">
        <v>193</v>
      </c>
      <c r="BX3" s="5" t="s">
        <v>196</v>
      </c>
      <c r="BY3" s="5" t="s">
        <v>197</v>
      </c>
      <c r="BZ3" s="5" t="s">
        <v>202</v>
      </c>
      <c r="CA3" s="5" t="s">
        <v>205</v>
      </c>
      <c r="CB3" s="5" t="s">
        <v>207</v>
      </c>
      <c r="CC3" s="5" t="s">
        <v>208</v>
      </c>
      <c r="CD3" s="5" t="s">
        <v>210</v>
      </c>
      <c r="CE3" s="5" t="s">
        <v>212</v>
      </c>
      <c r="CF3" s="5" t="s">
        <v>215</v>
      </c>
      <c r="CG3" s="5" t="s">
        <v>217</v>
      </c>
    </row>
    <row r="4" spans="1:86" x14ac:dyDescent="0.2">
      <c r="A4" s="8" t="s">
        <v>4</v>
      </c>
      <c r="B4" s="20">
        <v>36</v>
      </c>
      <c r="C4" s="20">
        <v>39</v>
      </c>
      <c r="D4" s="20">
        <v>27</v>
      </c>
      <c r="E4" s="20">
        <v>32.5880242</v>
      </c>
      <c r="F4" s="20">
        <v>36.5</v>
      </c>
      <c r="G4" s="20">
        <v>36.1</v>
      </c>
      <c r="H4" s="20">
        <v>36.1</v>
      </c>
      <c r="I4" s="20">
        <v>34.799999999999997</v>
      </c>
      <c r="J4" s="20">
        <v>34</v>
      </c>
      <c r="K4" s="20">
        <v>30.1</v>
      </c>
      <c r="L4" s="20">
        <v>32.700000000000003</v>
      </c>
      <c r="M4" s="20">
        <v>36</v>
      </c>
      <c r="N4" s="20">
        <v>36.1</v>
      </c>
      <c r="O4" s="20">
        <v>30.9</v>
      </c>
      <c r="P4" s="10"/>
      <c r="Q4" s="20">
        <v>16</v>
      </c>
      <c r="R4" s="20">
        <v>16.5880242</v>
      </c>
      <c r="S4" s="20">
        <v>21</v>
      </c>
      <c r="T4" s="20">
        <v>15.5</v>
      </c>
      <c r="U4" s="20">
        <v>19.579999999999998</v>
      </c>
      <c r="V4" s="20">
        <v>16.52</v>
      </c>
      <c r="W4" s="20">
        <v>19.5</v>
      </c>
      <c r="X4" s="20">
        <v>16.600000000000001</v>
      </c>
      <c r="Y4" s="20">
        <v>18.100000000000001</v>
      </c>
      <c r="Z4" s="20">
        <v>16.7</v>
      </c>
      <c r="AA4" s="20">
        <v>19.7</v>
      </c>
      <c r="AB4" s="20">
        <v>14.3</v>
      </c>
      <c r="AC4" s="20">
        <v>15.5</v>
      </c>
      <c r="AD4" s="20">
        <v>14.600000000000001</v>
      </c>
      <c r="AE4" s="20">
        <v>17</v>
      </c>
      <c r="AF4" s="20">
        <v>15.700000000000003</v>
      </c>
      <c r="AG4" s="20">
        <v>19</v>
      </c>
      <c r="AH4" s="20">
        <v>17</v>
      </c>
      <c r="AI4" s="20">
        <v>19</v>
      </c>
      <c r="AJ4" s="20">
        <v>17.100000000000001</v>
      </c>
      <c r="AK4" s="20">
        <v>17.8</v>
      </c>
      <c r="AL4" s="20">
        <v>13.099999999999998</v>
      </c>
      <c r="AM4" s="20">
        <v>15.4</v>
      </c>
      <c r="AN4" s="10"/>
      <c r="AO4" s="20">
        <v>7</v>
      </c>
      <c r="AP4" s="20">
        <v>10</v>
      </c>
      <c r="AQ4" s="20">
        <v>9.6999999999999993</v>
      </c>
      <c r="AR4" s="20">
        <v>10.9</v>
      </c>
      <c r="AS4" s="20">
        <v>7.8</v>
      </c>
      <c r="AT4" s="20">
        <v>8.1</v>
      </c>
      <c r="AU4" s="20">
        <v>10.02</v>
      </c>
      <c r="AV4" s="20">
        <v>9.56</v>
      </c>
      <c r="AW4" s="20">
        <v>7.82</v>
      </c>
      <c r="AX4" s="20">
        <v>8.6999999999999993</v>
      </c>
      <c r="AY4" s="20">
        <v>9.9</v>
      </c>
      <c r="AZ4" s="20">
        <v>9.6</v>
      </c>
      <c r="BA4" s="20">
        <v>7.6</v>
      </c>
      <c r="BB4" s="20">
        <v>9</v>
      </c>
      <c r="BC4" s="20">
        <v>8.9</v>
      </c>
      <c r="BD4" s="20">
        <v>9.1999999999999993</v>
      </c>
      <c r="BE4" s="20">
        <v>7.5</v>
      </c>
      <c r="BF4" s="20">
        <v>9.1999999999999904</v>
      </c>
      <c r="BG4" s="20">
        <v>10</v>
      </c>
      <c r="BH4" s="20">
        <v>9.6999999999999993</v>
      </c>
      <c r="BI4" s="20">
        <v>6.8000000000000007</v>
      </c>
      <c r="BJ4" s="20">
        <v>7.5</v>
      </c>
      <c r="BK4" s="20">
        <v>8.1</v>
      </c>
      <c r="BL4" s="20">
        <v>7.4</v>
      </c>
      <c r="BM4" s="20">
        <v>6.6000000000000014</v>
      </c>
      <c r="BN4" s="20">
        <v>8</v>
      </c>
      <c r="BO4" s="20">
        <v>8.6999999999999993</v>
      </c>
      <c r="BP4" s="20">
        <v>8.3000000000000007</v>
      </c>
      <c r="BQ4" s="20">
        <v>7.2</v>
      </c>
      <c r="BR4" s="20">
        <v>8.5000000000000036</v>
      </c>
      <c r="BS4" s="20">
        <v>9.6</v>
      </c>
      <c r="BT4" s="20">
        <v>9.4</v>
      </c>
      <c r="BU4" s="20">
        <v>8.3000000000000025</v>
      </c>
      <c r="BV4" s="20">
        <v>8.6999999999999975</v>
      </c>
      <c r="BW4" s="20">
        <v>9.6999999999999993</v>
      </c>
      <c r="BX4" s="20">
        <v>9.3000000000000007</v>
      </c>
      <c r="BY4" s="20">
        <v>7.6999999999999993</v>
      </c>
      <c r="BZ4" s="20">
        <v>9.4000000000000021</v>
      </c>
      <c r="CA4" s="20">
        <v>9.1</v>
      </c>
      <c r="CB4" s="20">
        <v>8.7000000000000011</v>
      </c>
      <c r="CC4" s="20">
        <v>6.5999999999999979</v>
      </c>
      <c r="CD4" s="20">
        <v>6.5</v>
      </c>
      <c r="CE4" s="20">
        <v>7</v>
      </c>
      <c r="CF4" s="20">
        <f>AM4-CE4</f>
        <v>8.4</v>
      </c>
      <c r="CG4" s="20">
        <v>6.4999999999999982</v>
      </c>
      <c r="CH4" s="10"/>
    </row>
    <row r="5" spans="1:86" s="1" customFormat="1" x14ac:dyDescent="0.2">
      <c r="A5" s="11" t="s">
        <v>0</v>
      </c>
      <c r="B5" s="12" t="s">
        <v>1</v>
      </c>
      <c r="C5" s="12">
        <v>8.3333333333333329E-2</v>
      </c>
      <c r="D5" s="12">
        <v>-0.30769230769230771</v>
      </c>
      <c r="E5" s="12">
        <v>0.20696385925925925</v>
      </c>
      <c r="F5" s="12">
        <v>0.12004335629528594</v>
      </c>
      <c r="G5" s="12">
        <v>-1.0958904109589003E-2</v>
      </c>
      <c r="H5" s="12">
        <v>0</v>
      </c>
      <c r="I5" s="12">
        <v>-3.6011080332410086E-2</v>
      </c>
      <c r="J5" s="12">
        <v>-2.2988505747126357E-2</v>
      </c>
      <c r="K5" s="12">
        <v>-0.11470588235294113</v>
      </c>
      <c r="L5" s="12">
        <v>8.6378737541528278E-2</v>
      </c>
      <c r="M5" s="12">
        <v>0.10091743119266046</v>
      </c>
      <c r="N5" s="12">
        <v>2.7777777777778173E-3</v>
      </c>
      <c r="O5" s="12">
        <v>-0.14404432132963996</v>
      </c>
      <c r="P5" s="13"/>
      <c r="Q5" s="12" t="s">
        <v>1</v>
      </c>
      <c r="R5" s="12">
        <v>3.6751512499999972E-2</v>
      </c>
      <c r="S5" s="12">
        <v>0.26597355699541364</v>
      </c>
      <c r="T5" s="12">
        <v>-0.26190476190476192</v>
      </c>
      <c r="U5" s="12">
        <v>0.26322580645161281</v>
      </c>
      <c r="V5" s="12">
        <v>-0.15628192032686408</v>
      </c>
      <c r="W5" s="12">
        <v>0.18038740920096855</v>
      </c>
      <c r="X5" s="12">
        <v>-0.14871794871794863</v>
      </c>
      <c r="Y5" s="12">
        <v>9.0361445783132516E-2</v>
      </c>
      <c r="Z5" s="12">
        <v>-7.7348066298342649E-2</v>
      </c>
      <c r="AA5" s="12">
        <v>0.17964071856287425</v>
      </c>
      <c r="AB5" s="12">
        <v>-0.27411167512690349</v>
      </c>
      <c r="AC5" s="12">
        <v>8.3916083916083864E-2</v>
      </c>
      <c r="AD5" s="12">
        <v>-5.8064516129032163E-2</v>
      </c>
      <c r="AE5" s="12">
        <v>0.1643835616438355</v>
      </c>
      <c r="AF5" s="12">
        <v>-7.6470588235293957E-2</v>
      </c>
      <c r="AG5" s="12">
        <v>0.21019108280254756</v>
      </c>
      <c r="AH5" s="12">
        <v>-0.10526315789473684</v>
      </c>
      <c r="AI5" s="12">
        <v>0.11764705882352941</v>
      </c>
      <c r="AJ5" s="12">
        <v>-9.9999999999999922E-2</v>
      </c>
      <c r="AK5" s="12">
        <v>4.0935672514619839E-2</v>
      </c>
      <c r="AL5" s="12">
        <v>-0.26404494382022486</v>
      </c>
      <c r="AM5" s="12">
        <v>0.17557251908396967</v>
      </c>
      <c r="AN5" s="13"/>
      <c r="AO5" s="12" t="s">
        <v>1</v>
      </c>
      <c r="AP5" s="12">
        <v>0.42857142857142855</v>
      </c>
      <c r="AQ5" s="12">
        <v>-3.0000000000000072E-2</v>
      </c>
      <c r="AR5" s="12">
        <v>0.12371134020618568</v>
      </c>
      <c r="AS5" s="12">
        <v>-0.28440366972477066</v>
      </c>
      <c r="AT5" s="12">
        <v>3.8461538461538443E-2</v>
      </c>
      <c r="AU5" s="12">
        <v>0.23703703703703705</v>
      </c>
      <c r="AV5" s="12">
        <v>-4.5908183632734439E-2</v>
      </c>
      <c r="AW5" s="12">
        <v>-0.18200836820083682</v>
      </c>
      <c r="AX5" s="12">
        <v>0.11253196930946278</v>
      </c>
      <c r="AY5" s="12">
        <v>0.13793103448275876</v>
      </c>
      <c r="AZ5" s="12">
        <v>-3.0303030303030373E-2</v>
      </c>
      <c r="BA5" s="12">
        <v>-0.20833333333333334</v>
      </c>
      <c r="BB5" s="12">
        <v>0.18421052631578952</v>
      </c>
      <c r="BC5" s="12">
        <v>-1.1111111111111072E-2</v>
      </c>
      <c r="BD5" s="12">
        <v>3.3707865168539207E-2</v>
      </c>
      <c r="BE5" s="12">
        <v>-0.18478260869565211</v>
      </c>
      <c r="BF5" s="12">
        <v>0.22666666666666538</v>
      </c>
      <c r="BG5" s="12">
        <v>8.695652173913157E-2</v>
      </c>
      <c r="BH5" s="12">
        <v>-3.0000000000000072E-2</v>
      </c>
      <c r="BI5" s="12">
        <v>-0.29896907216494834</v>
      </c>
      <c r="BJ5" s="12">
        <v>0.10294117647058812</v>
      </c>
      <c r="BK5" s="12">
        <v>7.9999999999999946E-2</v>
      </c>
      <c r="BL5" s="12">
        <v>-8.6419753086419665E-2</v>
      </c>
      <c r="BM5" s="12">
        <v>-0.10810810810810796</v>
      </c>
      <c r="BN5" s="12">
        <v>0.21212121212121185</v>
      </c>
      <c r="BO5" s="12">
        <v>8.7499999999999911E-2</v>
      </c>
      <c r="BP5" s="12">
        <v>-4.5977011494252713E-2</v>
      </c>
      <c r="BQ5" s="12">
        <v>-0.13253012048192778</v>
      </c>
      <c r="BR5" s="12">
        <v>0.18055555555555602</v>
      </c>
      <c r="BS5" s="12">
        <v>0.12941176470588184</v>
      </c>
      <c r="BT5" s="12">
        <v>-2.0833333333333259E-2</v>
      </c>
      <c r="BU5" s="12">
        <v>-0.11702127659574445</v>
      </c>
      <c r="BV5" s="12">
        <v>4.8192771084336734E-2</v>
      </c>
      <c r="BW5" s="12">
        <v>0.11494252873563242</v>
      </c>
      <c r="BX5" s="12">
        <v>-4.1237113402061709E-2</v>
      </c>
      <c r="BY5" s="12">
        <v>-0.17204301075268832</v>
      </c>
      <c r="BZ5" s="12">
        <v>0.22077922077922116</v>
      </c>
      <c r="CA5" s="12">
        <v>-3.1914893617021531E-2</v>
      </c>
      <c r="CB5" s="12">
        <v>-4.39560439560438E-2</v>
      </c>
      <c r="CC5" s="12">
        <v>-0.24137931034482793</v>
      </c>
      <c r="CD5" s="12">
        <v>-1.5151515151514833E-2</v>
      </c>
      <c r="CE5" s="12">
        <v>7.6923076923076927E-2</v>
      </c>
      <c r="CF5" s="12">
        <f>(CF4-CE4)/CE4</f>
        <v>0.20000000000000004</v>
      </c>
      <c r="CG5" s="12">
        <v>-0.22619047619047644</v>
      </c>
      <c r="CH5" s="2"/>
    </row>
    <row r="6" spans="1:86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</row>
    <row r="7" spans="1:86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6" ht="22.5" customHeight="1" x14ac:dyDescent="0.2">
      <c r="A8" s="4" t="s">
        <v>144</v>
      </c>
      <c r="B8" s="5">
        <v>2007</v>
      </c>
      <c r="C8" s="5">
        <v>2008</v>
      </c>
      <c r="D8" s="5">
        <v>2009</v>
      </c>
      <c r="E8" s="5">
        <v>2010</v>
      </c>
      <c r="F8" s="5">
        <v>2011</v>
      </c>
      <c r="G8" s="5">
        <v>2012</v>
      </c>
      <c r="H8" s="5">
        <v>2013</v>
      </c>
      <c r="I8" s="5">
        <v>2014</v>
      </c>
      <c r="J8" s="5">
        <v>2015</v>
      </c>
      <c r="K8" s="5">
        <v>2016</v>
      </c>
      <c r="L8" s="5" t="s">
        <v>175</v>
      </c>
      <c r="M8" s="5">
        <v>2018</v>
      </c>
      <c r="N8" s="5">
        <v>2019</v>
      </c>
      <c r="O8" s="5">
        <v>2020</v>
      </c>
      <c r="P8" s="7"/>
      <c r="Q8" s="5" t="s">
        <v>26</v>
      </c>
      <c r="R8" s="5" t="s">
        <v>42</v>
      </c>
      <c r="S8" s="6" t="s">
        <v>151</v>
      </c>
      <c r="T8" s="6" t="s">
        <v>152</v>
      </c>
      <c r="U8" s="6" t="s">
        <v>153</v>
      </c>
      <c r="V8" s="6" t="s">
        <v>154</v>
      </c>
      <c r="W8" s="6" t="s">
        <v>95</v>
      </c>
      <c r="X8" s="6" t="s">
        <v>97</v>
      </c>
      <c r="Y8" s="6" t="s">
        <v>101</v>
      </c>
      <c r="Z8" s="6" t="s">
        <v>105</v>
      </c>
      <c r="AA8" s="6" t="s">
        <v>108</v>
      </c>
      <c r="AB8" s="6" t="s">
        <v>112</v>
      </c>
      <c r="AC8" s="6" t="s">
        <v>117</v>
      </c>
      <c r="AD8" s="6" t="s">
        <v>120</v>
      </c>
      <c r="AE8" s="6" t="s">
        <v>130</v>
      </c>
      <c r="AF8" s="6" t="s">
        <v>143</v>
      </c>
      <c r="AG8" s="6" t="s">
        <v>177</v>
      </c>
      <c r="AH8" s="6" t="s">
        <v>191</v>
      </c>
      <c r="AI8" s="6" t="s">
        <v>195</v>
      </c>
      <c r="AJ8" s="6" t="s">
        <v>201</v>
      </c>
      <c r="AK8" s="6" t="s">
        <v>206</v>
      </c>
      <c r="AL8" s="6" t="s">
        <v>209</v>
      </c>
      <c r="AM8" s="6" t="s">
        <v>214</v>
      </c>
      <c r="AN8" s="7"/>
      <c r="AO8" s="5" t="s">
        <v>41</v>
      </c>
      <c r="AP8" s="5" t="s">
        <v>43</v>
      </c>
      <c r="AQ8" s="6" t="s">
        <v>155</v>
      </c>
      <c r="AR8" s="6" t="s">
        <v>156</v>
      </c>
      <c r="AS8" s="6" t="s">
        <v>157</v>
      </c>
      <c r="AT8" s="6" t="s">
        <v>158</v>
      </c>
      <c r="AU8" s="6" t="s">
        <v>159</v>
      </c>
      <c r="AV8" s="6" t="s">
        <v>160</v>
      </c>
      <c r="AW8" s="6" t="s">
        <v>161</v>
      </c>
      <c r="AX8" s="6" t="s">
        <v>162</v>
      </c>
      <c r="AY8" s="6" t="s">
        <v>93</v>
      </c>
      <c r="AZ8" s="6" t="s">
        <v>94</v>
      </c>
      <c r="BA8" s="6" t="s">
        <v>96</v>
      </c>
      <c r="BB8" s="6" t="s">
        <v>98</v>
      </c>
      <c r="BC8" s="6" t="s">
        <v>99</v>
      </c>
      <c r="BD8" s="6" t="s">
        <v>102</v>
      </c>
      <c r="BE8" s="6" t="s">
        <v>103</v>
      </c>
      <c r="BF8" s="6" t="s">
        <v>106</v>
      </c>
      <c r="BG8" s="6" t="s">
        <v>107</v>
      </c>
      <c r="BH8" s="6" t="s">
        <v>109</v>
      </c>
      <c r="BI8" s="6" t="s">
        <v>111</v>
      </c>
      <c r="BJ8" s="6" t="s">
        <v>113</v>
      </c>
      <c r="BK8" s="5" t="s">
        <v>114</v>
      </c>
      <c r="BL8" s="5" t="s">
        <v>118</v>
      </c>
      <c r="BM8" s="5" t="s">
        <v>119</v>
      </c>
      <c r="BN8" s="5" t="s">
        <v>121</v>
      </c>
      <c r="BO8" s="5" t="s">
        <v>125</v>
      </c>
      <c r="BP8" s="5" t="s">
        <v>131</v>
      </c>
      <c r="BQ8" s="5" t="s">
        <v>138</v>
      </c>
      <c r="BR8" s="5" t="s">
        <v>142</v>
      </c>
      <c r="BS8" s="5" t="s">
        <v>176</v>
      </c>
      <c r="BT8" s="5" t="s">
        <v>178</v>
      </c>
      <c r="BU8" s="5" t="s">
        <v>187</v>
      </c>
      <c r="BV8" s="5" t="s">
        <v>192</v>
      </c>
      <c r="BW8" s="5" t="s">
        <v>193</v>
      </c>
      <c r="BX8" s="5" t="s">
        <v>196</v>
      </c>
      <c r="BY8" s="5" t="s">
        <v>197</v>
      </c>
      <c r="BZ8" s="5" t="s">
        <v>202</v>
      </c>
      <c r="CA8" s="5" t="s">
        <v>205</v>
      </c>
      <c r="CB8" s="5" t="s">
        <v>207</v>
      </c>
      <c r="CC8" s="5" t="s">
        <v>208</v>
      </c>
      <c r="CD8" s="5" t="s">
        <v>210</v>
      </c>
      <c r="CE8" s="5" t="s">
        <v>212</v>
      </c>
      <c r="CF8" s="5" t="str">
        <f t="shared" ref="CF8" si="0">CF3</f>
        <v>Q2 2021</v>
      </c>
      <c r="CG8" s="5" t="s">
        <v>217</v>
      </c>
    </row>
    <row r="9" spans="1:86" x14ac:dyDescent="0.2">
      <c r="A9" s="8" t="s">
        <v>5</v>
      </c>
      <c r="B9" s="9">
        <v>17674</v>
      </c>
      <c r="C9" s="9">
        <v>13965</v>
      </c>
      <c r="D9" s="9">
        <v>11555</v>
      </c>
      <c r="E9" s="9">
        <v>12222</v>
      </c>
      <c r="F9" s="9">
        <v>14159</v>
      </c>
      <c r="G9" s="9">
        <v>14182</v>
      </c>
      <c r="H9" s="9">
        <v>13375</v>
      </c>
      <c r="I9" s="9">
        <v>13395</v>
      </c>
      <c r="J9" s="9">
        <v>15000</v>
      </c>
      <c r="K9" s="9">
        <v>12467</v>
      </c>
      <c r="L9" s="9">
        <v>14006.116207951069</v>
      </c>
      <c r="M9" s="9">
        <v>15388.888888888889</v>
      </c>
      <c r="N9" s="9">
        <v>16537.396121883656</v>
      </c>
      <c r="O9" s="9">
        <v>16537.216828478966</v>
      </c>
      <c r="P9" s="10"/>
      <c r="Q9" s="9">
        <v>11160</v>
      </c>
      <c r="R9" s="9">
        <v>13245</v>
      </c>
      <c r="S9" s="9">
        <v>13676</v>
      </c>
      <c r="T9" s="9">
        <v>14814</v>
      </c>
      <c r="U9" s="9">
        <v>13782</v>
      </c>
      <c r="V9" s="9">
        <v>14655</v>
      </c>
      <c r="W9" s="9">
        <v>13002</v>
      </c>
      <c r="X9" s="9">
        <v>13813</v>
      </c>
      <c r="Y9" s="9">
        <v>12578</v>
      </c>
      <c r="Z9" s="9">
        <v>14280</v>
      </c>
      <c r="AA9" s="9">
        <v>14156</v>
      </c>
      <c r="AB9" s="9">
        <v>16164</v>
      </c>
      <c r="AC9" s="9">
        <v>12494</v>
      </c>
      <c r="AD9" s="9">
        <v>12439</v>
      </c>
      <c r="AE9" s="9">
        <v>13764.705882352942</v>
      </c>
      <c r="AF9" s="9">
        <v>14267.515923566876</v>
      </c>
      <c r="AG9" s="9">
        <v>14736.842105263158</v>
      </c>
      <c r="AH9" s="9">
        <v>16117.64705882353</v>
      </c>
      <c r="AI9" s="9">
        <v>16263.157894736842</v>
      </c>
      <c r="AJ9" s="9">
        <v>16842.105263157893</v>
      </c>
      <c r="AK9" s="9">
        <v>16685.393258426964</v>
      </c>
      <c r="AL9" s="9">
        <v>16335.877862595422</v>
      </c>
      <c r="AM9" s="9">
        <v>16688.311688311689</v>
      </c>
      <c r="AN9" s="10"/>
      <c r="AO9" s="9">
        <v>13942</v>
      </c>
      <c r="AP9" s="9">
        <v>12212</v>
      </c>
      <c r="AQ9" s="9">
        <v>13640</v>
      </c>
      <c r="AR9" s="9">
        <v>14210</v>
      </c>
      <c r="AS9" s="9">
        <v>14885</v>
      </c>
      <c r="AT9" s="9">
        <v>14014</v>
      </c>
      <c r="AU9" s="9">
        <v>13552</v>
      </c>
      <c r="AV9" s="9">
        <v>14023</v>
      </c>
      <c r="AW9" s="9">
        <v>14203</v>
      </c>
      <c r="AX9" s="9">
        <v>15061</v>
      </c>
      <c r="AY9" s="9">
        <v>12467</v>
      </c>
      <c r="AZ9" s="9">
        <v>13553</v>
      </c>
      <c r="BA9" s="9">
        <v>14702</v>
      </c>
      <c r="BB9" s="9">
        <v>13062</v>
      </c>
      <c r="BC9" s="9">
        <v>12223</v>
      </c>
      <c r="BD9" s="9">
        <v>12921</v>
      </c>
      <c r="BE9" s="9">
        <v>14186</v>
      </c>
      <c r="BF9" s="9">
        <v>14357</v>
      </c>
      <c r="BG9" s="9">
        <v>13675</v>
      </c>
      <c r="BH9" s="9">
        <v>14651</v>
      </c>
      <c r="BI9" s="9">
        <v>16533</v>
      </c>
      <c r="BJ9" s="9">
        <v>15830</v>
      </c>
      <c r="BK9" s="9">
        <v>12211</v>
      </c>
      <c r="BL9" s="9">
        <v>12804</v>
      </c>
      <c r="BM9" s="9">
        <v>12350</v>
      </c>
      <c r="BN9" s="9">
        <v>12512</v>
      </c>
      <c r="BO9" s="9">
        <v>12873.563218390806</v>
      </c>
      <c r="BP9" s="9">
        <v>14698.795180722889</v>
      </c>
      <c r="BQ9" s="9">
        <v>14305.555555555555</v>
      </c>
      <c r="BR9" s="9">
        <v>14235.294117647052</v>
      </c>
      <c r="BS9" s="9">
        <v>13645.833333333334</v>
      </c>
      <c r="BT9" s="9">
        <v>15851.063829787232</v>
      </c>
      <c r="BU9" s="9">
        <v>16385.542168674692</v>
      </c>
      <c r="BV9" s="9">
        <v>15862.068965517246</v>
      </c>
      <c r="BW9" s="9">
        <v>15773.195876288661</v>
      </c>
      <c r="BX9" s="9">
        <v>16774.193548387095</v>
      </c>
      <c r="BY9" s="9">
        <v>16623.376623376626</v>
      </c>
      <c r="BZ9" s="9">
        <v>17021.276595744675</v>
      </c>
      <c r="CA9" s="9">
        <v>17032.967032967033</v>
      </c>
      <c r="CB9" s="9">
        <v>16321.839080459768</v>
      </c>
      <c r="CC9" s="9">
        <v>16818.181818181823</v>
      </c>
      <c r="CD9" s="9">
        <v>15846.153846153846</v>
      </c>
      <c r="CE9" s="9">
        <v>17857.142857142859</v>
      </c>
      <c r="CF9" s="9">
        <f t="shared" ref="CF9" si="1">CF16*1000/CF4</f>
        <v>15714.285714285714</v>
      </c>
      <c r="CG9" s="9">
        <v>17230.769230769234</v>
      </c>
      <c r="CH9" s="10"/>
    </row>
    <row r="10" spans="1:86" s="1" customFormat="1" x14ac:dyDescent="0.2">
      <c r="A10" s="11" t="s">
        <v>0</v>
      </c>
      <c r="B10" s="12" t="s">
        <v>1</v>
      </c>
      <c r="C10" s="12">
        <v>-0.20985628606993323</v>
      </c>
      <c r="D10" s="12">
        <v>-0.17257429287504475</v>
      </c>
      <c r="E10" s="12">
        <v>5.7723929035049762E-2</v>
      </c>
      <c r="F10" s="12">
        <v>0.15848469972181312</v>
      </c>
      <c r="G10" s="12">
        <v>1.6244085034253831E-3</v>
      </c>
      <c r="H10" s="12">
        <v>-5.6903116626709917E-2</v>
      </c>
      <c r="I10" s="12">
        <v>1.4953271028037382E-3</v>
      </c>
      <c r="J10" s="12">
        <v>0.11982082866741321</v>
      </c>
      <c r="K10" s="12">
        <v>-0.16886666666666666</v>
      </c>
      <c r="L10" s="12">
        <v>0.12345521841269501</v>
      </c>
      <c r="M10" s="12">
        <v>9.8726346433770137E-2</v>
      </c>
      <c r="N10" s="12">
        <v>7.4632238967168973E-2</v>
      </c>
      <c r="O10" s="12">
        <v>-1.0841694990456173E-5</v>
      </c>
      <c r="P10" s="13"/>
      <c r="Q10" s="12" t="s">
        <v>1</v>
      </c>
      <c r="R10" s="12">
        <v>0.18682795698924731</v>
      </c>
      <c r="S10" s="12">
        <v>3.2540581351453379E-2</v>
      </c>
      <c r="T10" s="12">
        <v>8.3211465340742904E-2</v>
      </c>
      <c r="U10" s="12">
        <v>-6.966383151073309E-2</v>
      </c>
      <c r="V10" s="12">
        <v>6.3343491510666081E-2</v>
      </c>
      <c r="W10" s="12">
        <v>-0.1127942681678608</v>
      </c>
      <c r="X10" s="12">
        <v>6.2375019227811107E-2</v>
      </c>
      <c r="Y10" s="12">
        <v>-8.940852819807428E-2</v>
      </c>
      <c r="Z10" s="12">
        <v>0.13531563046589282</v>
      </c>
      <c r="AA10" s="12">
        <v>-8.6834733893557427E-3</v>
      </c>
      <c r="AB10" s="12">
        <v>0.14184797965526985</v>
      </c>
      <c r="AC10" s="12">
        <v>-0.22704776045533284</v>
      </c>
      <c r="AD10" s="12">
        <v>-4.4021130142468381E-3</v>
      </c>
      <c r="AE10" s="12">
        <v>0.10657656422163697</v>
      </c>
      <c r="AF10" s="12">
        <v>3.6528934618106301E-2</v>
      </c>
      <c r="AG10" s="12">
        <v>3.2894736842105504E-2</v>
      </c>
      <c r="AH10" s="12">
        <v>9.3697478991596625E-2</v>
      </c>
      <c r="AI10" s="12">
        <v>9.0280445639646066E-3</v>
      </c>
      <c r="AJ10" s="12">
        <v>3.5598705501618061E-2</v>
      </c>
      <c r="AK10" s="12">
        <v>-9.304775280898913E-3</v>
      </c>
      <c r="AL10" s="12">
        <v>-2.0947387359600854E-2</v>
      </c>
      <c r="AM10" s="12">
        <v>2.157422017235093E-2</v>
      </c>
      <c r="AN10" s="13"/>
      <c r="AO10" s="12" t="s">
        <v>1</v>
      </c>
      <c r="AP10" s="12">
        <v>-0.12408549705924544</v>
      </c>
      <c r="AQ10" s="12">
        <v>0.11693416311824435</v>
      </c>
      <c r="AR10" s="12">
        <v>4.1788856304985335E-2</v>
      </c>
      <c r="AS10" s="12">
        <v>4.7501759324419426E-2</v>
      </c>
      <c r="AT10" s="12">
        <v>-5.8515283842794759E-2</v>
      </c>
      <c r="AU10" s="12">
        <v>-3.2967032967032968E-2</v>
      </c>
      <c r="AV10" s="12">
        <v>3.4755017709563164E-2</v>
      </c>
      <c r="AW10" s="12">
        <v>1.2836055052413892E-2</v>
      </c>
      <c r="AX10" s="12">
        <v>6.0409772583257061E-2</v>
      </c>
      <c r="AY10" s="12">
        <v>-0.17223291946085917</v>
      </c>
      <c r="AZ10" s="12">
        <v>8.7109970321649161E-2</v>
      </c>
      <c r="BA10" s="12">
        <v>8.4778277872057842E-2</v>
      </c>
      <c r="BB10" s="12">
        <v>-0.1115494490545504</v>
      </c>
      <c r="BC10" s="12">
        <v>-6.4232123717654258E-2</v>
      </c>
      <c r="BD10" s="12">
        <v>5.7105456925468381E-2</v>
      </c>
      <c r="BE10" s="12">
        <v>9.7902639114619605E-2</v>
      </c>
      <c r="BF10" s="12">
        <v>1.2054137882419286E-2</v>
      </c>
      <c r="BG10" s="12">
        <v>-4.7502960228459984E-2</v>
      </c>
      <c r="BH10" s="12">
        <v>7.1371115173674587E-2</v>
      </c>
      <c r="BI10" s="12">
        <v>0.12845539553614088</v>
      </c>
      <c r="BJ10" s="12">
        <v>-4.2521018568922764E-2</v>
      </c>
      <c r="BK10" s="12">
        <v>-0.22861655085281113</v>
      </c>
      <c r="BL10" s="12">
        <v>4.8562771271804112E-2</v>
      </c>
      <c r="BM10" s="12">
        <v>-3.5457669478288038E-2</v>
      </c>
      <c r="BN10" s="12">
        <v>1.311740890688259E-2</v>
      </c>
      <c r="BO10" s="12">
        <v>2.8897316047858501E-2</v>
      </c>
      <c r="BP10" s="12">
        <v>0.14178141135972433</v>
      </c>
      <c r="BQ10" s="12">
        <v>-2.6753187613843248E-2</v>
      </c>
      <c r="BR10" s="12">
        <v>-4.9114791547691114E-3</v>
      </c>
      <c r="BS10" s="12">
        <v>-3.8077447248460884E-2</v>
      </c>
      <c r="BT10" s="12">
        <v>0.1616046776027284</v>
      </c>
      <c r="BU10" s="12">
        <v>3.3718767688202193E-2</v>
      </c>
      <c r="BV10" s="12">
        <v>-3.1947261663285306E-2</v>
      </c>
      <c r="BW10" s="12">
        <v>-5.6028686687586643E-3</v>
      </c>
      <c r="BX10" s="12">
        <v>6.3461943917351701E-2</v>
      </c>
      <c r="BY10" s="12">
        <v>-8.9910089910087455E-3</v>
      </c>
      <c r="BZ10" s="12">
        <v>2.3936170212765499E-2</v>
      </c>
      <c r="CA10" s="12">
        <v>6.8681318681353349E-4</v>
      </c>
      <c r="CB10" s="12">
        <v>-4.1750092695587868E-2</v>
      </c>
      <c r="CC10" s="12">
        <v>3.0409731113956954E-2</v>
      </c>
      <c r="CD10" s="12">
        <v>-5.7796257796258119E-2</v>
      </c>
      <c r="CE10" s="12">
        <v>0.12690707350901539</v>
      </c>
      <c r="CF10" s="12">
        <f>(CF9-CE9)/CE9</f>
        <v>-0.12000000000000011</v>
      </c>
      <c r="CG10" s="12">
        <v>9.6503496503496752E-2</v>
      </c>
      <c r="CH10" s="2"/>
    </row>
    <row r="11" spans="1:86" s="1" customFormat="1" x14ac:dyDescent="0.2">
      <c r="A11" s="8" t="s">
        <v>23</v>
      </c>
      <c r="B11" s="9">
        <v>16405</v>
      </c>
      <c r="C11" s="9">
        <v>12816</v>
      </c>
      <c r="D11" s="9">
        <v>10566</v>
      </c>
      <c r="E11" s="9">
        <v>11665</v>
      </c>
      <c r="F11" s="9">
        <v>13476</v>
      </c>
      <c r="G11" s="9">
        <v>13522</v>
      </c>
      <c r="H11" s="9">
        <v>12975</v>
      </c>
      <c r="I11" s="9">
        <v>12608</v>
      </c>
      <c r="J11" s="9">
        <v>14301</v>
      </c>
      <c r="K11" s="9">
        <v>11796</v>
      </c>
      <c r="L11" s="9">
        <v>13279</v>
      </c>
      <c r="M11" s="9">
        <v>14635</v>
      </c>
      <c r="N11" s="9">
        <v>15949</v>
      </c>
      <c r="O11" s="9">
        <v>16061</v>
      </c>
      <c r="P11" s="10"/>
      <c r="Q11" s="9">
        <v>10769</v>
      </c>
      <c r="R11" s="9">
        <v>12530</v>
      </c>
      <c r="S11" s="9">
        <v>13145</v>
      </c>
      <c r="T11" s="9">
        <v>13925</v>
      </c>
      <c r="U11" s="9">
        <v>13204</v>
      </c>
      <c r="V11" s="9">
        <v>13899</v>
      </c>
      <c r="W11" s="9">
        <v>12643</v>
      </c>
      <c r="X11" s="9">
        <v>13364</v>
      </c>
      <c r="Y11" s="9">
        <v>12099</v>
      </c>
      <c r="Z11" s="9">
        <v>13160</v>
      </c>
      <c r="AA11" s="9">
        <v>13572</v>
      </c>
      <c r="AB11" s="9">
        <v>15306</v>
      </c>
      <c r="AC11" s="9">
        <v>11855</v>
      </c>
      <c r="AD11" s="9">
        <v>11734</v>
      </c>
      <c r="AE11" s="9">
        <v>13156</v>
      </c>
      <c r="AF11" s="9">
        <v>13412</v>
      </c>
      <c r="AG11" s="9">
        <v>14082</v>
      </c>
      <c r="AH11" s="9">
        <v>15250</v>
      </c>
      <c r="AI11" s="9">
        <v>15705</v>
      </c>
      <c r="AJ11" s="9">
        <v>16219</v>
      </c>
      <c r="AK11" s="9">
        <v>16311</v>
      </c>
      <c r="AL11" s="9">
        <v>15723</v>
      </c>
      <c r="AM11" s="9">
        <v>16077</v>
      </c>
      <c r="AN11" s="10"/>
      <c r="AO11" s="9">
        <v>12938</v>
      </c>
      <c r="AP11" s="9">
        <v>11729</v>
      </c>
      <c r="AQ11" s="9">
        <v>13059</v>
      </c>
      <c r="AR11" s="9">
        <v>13705</v>
      </c>
      <c r="AS11" s="9">
        <v>14266</v>
      </c>
      <c r="AT11" s="9">
        <v>12909</v>
      </c>
      <c r="AU11" s="9">
        <v>12940</v>
      </c>
      <c r="AV11" s="9">
        <v>13480</v>
      </c>
      <c r="AW11" s="9">
        <v>13554</v>
      </c>
      <c r="AX11" s="9">
        <v>14210</v>
      </c>
      <c r="AY11" s="9">
        <v>11987</v>
      </c>
      <c r="AZ11" s="9">
        <v>13320</v>
      </c>
      <c r="BA11" s="9">
        <v>14238</v>
      </c>
      <c r="BB11" s="9">
        <v>12626</v>
      </c>
      <c r="BC11" s="9">
        <v>11824</v>
      </c>
      <c r="BD11" s="9">
        <v>12364</v>
      </c>
      <c r="BE11" s="9">
        <v>13025</v>
      </c>
      <c r="BF11" s="9">
        <v>13270</v>
      </c>
      <c r="BG11" s="9">
        <v>13138</v>
      </c>
      <c r="BH11" s="9">
        <v>14019</v>
      </c>
      <c r="BI11" s="9">
        <v>15840</v>
      </c>
      <c r="BJ11" s="9">
        <v>14821</v>
      </c>
      <c r="BK11" s="9">
        <v>11641</v>
      </c>
      <c r="BL11" s="9">
        <v>12090</v>
      </c>
      <c r="BM11" s="9">
        <v>11702</v>
      </c>
      <c r="BN11" s="9">
        <v>11760</v>
      </c>
      <c r="BO11" s="9">
        <v>12507</v>
      </c>
      <c r="BP11" s="9">
        <v>13836</v>
      </c>
      <c r="BQ11" s="9">
        <v>13557</v>
      </c>
      <c r="BR11" s="9">
        <v>13290</v>
      </c>
      <c r="BS11" s="9">
        <v>12973</v>
      </c>
      <c r="BT11" s="9">
        <v>15220</v>
      </c>
      <c r="BU11" s="9">
        <v>15521</v>
      </c>
      <c r="BV11" s="9">
        <v>14989</v>
      </c>
      <c r="BW11" s="9">
        <v>15303</v>
      </c>
      <c r="BX11" s="9">
        <v>16122</v>
      </c>
      <c r="BY11" s="9">
        <v>16018</v>
      </c>
      <c r="BZ11" s="9">
        <v>16384</v>
      </c>
      <c r="CA11" s="9">
        <v>16572</v>
      </c>
      <c r="CB11" s="9">
        <v>16038</v>
      </c>
      <c r="CC11" s="9">
        <v>16320</v>
      </c>
      <c r="CD11" s="9">
        <v>15122</v>
      </c>
      <c r="CE11" s="9">
        <v>17330</v>
      </c>
      <c r="CF11" s="9">
        <v>15039</v>
      </c>
      <c r="CG11" s="9">
        <v>16745</v>
      </c>
      <c r="CH11" s="10"/>
    </row>
    <row r="12" spans="1:86" x14ac:dyDescent="0.2">
      <c r="A12" s="11" t="s">
        <v>0</v>
      </c>
      <c r="B12" s="12" t="s">
        <v>1</v>
      </c>
      <c r="C12" s="12">
        <v>-0.21877476379152697</v>
      </c>
      <c r="D12" s="12">
        <v>-0.175561797752809</v>
      </c>
      <c r="E12" s="12">
        <v>0.10401287147454098</v>
      </c>
      <c r="F12" s="12">
        <v>0.15525075010715816</v>
      </c>
      <c r="G12" s="12">
        <v>3.4134758088453549E-3</v>
      </c>
      <c r="H12" s="12">
        <v>-4.0452595769856527E-2</v>
      </c>
      <c r="I12" s="12">
        <v>-2.8285163776493257E-2</v>
      </c>
      <c r="J12" s="12">
        <v>0.13427982233502539</v>
      </c>
      <c r="K12" s="12">
        <v>-0.17516257604363331</v>
      </c>
      <c r="L12" s="12">
        <v>0.12572058324855884</v>
      </c>
      <c r="M12" s="12">
        <v>0.10211612320204835</v>
      </c>
      <c r="N12" s="12">
        <v>8.9784762555517594E-2</v>
      </c>
      <c r="O12" s="12">
        <v>7.0223838485171481E-3</v>
      </c>
      <c r="P12" s="13"/>
      <c r="Q12" s="12" t="s">
        <v>1</v>
      </c>
      <c r="R12" s="12">
        <v>0.16352493267712881</v>
      </c>
      <c r="S12" s="12">
        <v>4.9082202713487628E-2</v>
      </c>
      <c r="T12" s="12">
        <v>5.9338151388360592E-2</v>
      </c>
      <c r="U12" s="12">
        <v>-5.1777378815080786E-2</v>
      </c>
      <c r="V12" s="12">
        <v>5.2635564980308996E-2</v>
      </c>
      <c r="W12" s="12">
        <v>-9.0366213396647244E-2</v>
      </c>
      <c r="X12" s="12">
        <v>5.7027604207862057E-2</v>
      </c>
      <c r="Y12" s="12">
        <v>-9.4657288237054771E-2</v>
      </c>
      <c r="Z12" s="12">
        <v>8.7693197784940904E-2</v>
      </c>
      <c r="AA12" s="12">
        <v>3.1306990881458968E-2</v>
      </c>
      <c r="AB12" s="12">
        <v>0.12776304155614501</v>
      </c>
      <c r="AC12" s="12">
        <v>-0.2254671370704299</v>
      </c>
      <c r="AD12" s="12">
        <v>-1.0206663854913539E-2</v>
      </c>
      <c r="AE12" s="12">
        <v>0.12118629623316857</v>
      </c>
      <c r="AF12" s="12">
        <v>1.945880206749772E-2</v>
      </c>
      <c r="AG12" s="12">
        <v>4.9955263942737846E-2</v>
      </c>
      <c r="AH12" s="12">
        <v>8.2942763811958531E-2</v>
      </c>
      <c r="AI12" s="12">
        <v>2.9836065573770491E-2</v>
      </c>
      <c r="AJ12" s="12">
        <v>3.2728430436166828E-2</v>
      </c>
      <c r="AK12" s="12">
        <v>5.6723595782723962E-3</v>
      </c>
      <c r="AL12" s="12">
        <v>-3.6049291888909325E-2</v>
      </c>
      <c r="AM12" s="12">
        <v>2.2514787254340776E-2</v>
      </c>
      <c r="AN12" s="13"/>
      <c r="AO12" s="12" t="s">
        <v>1</v>
      </c>
      <c r="AP12" s="12">
        <v>-9.3445663935693313E-2</v>
      </c>
      <c r="AQ12" s="12">
        <v>0.11339415124904084</v>
      </c>
      <c r="AR12" s="12">
        <v>4.9467799984684889E-2</v>
      </c>
      <c r="AS12" s="12">
        <v>4.0933965705946734E-2</v>
      </c>
      <c r="AT12" s="12">
        <v>-9.5121267348941538E-2</v>
      </c>
      <c r="AU12" s="12">
        <v>2.4014253621504377E-3</v>
      </c>
      <c r="AV12" s="12">
        <v>4.1731066460587329E-2</v>
      </c>
      <c r="AW12" s="12">
        <v>5.4896142433234424E-3</v>
      </c>
      <c r="AX12" s="12">
        <v>4.8398996606167921E-2</v>
      </c>
      <c r="AY12" s="12">
        <v>-0.15643912737508797</v>
      </c>
      <c r="AZ12" s="12">
        <v>0.11120380412113122</v>
      </c>
      <c r="BA12" s="12">
        <v>6.8918918918918923E-2</v>
      </c>
      <c r="BB12" s="12">
        <v>-0.1132181486163787</v>
      </c>
      <c r="BC12" s="12">
        <v>-6.3519721210201177E-2</v>
      </c>
      <c r="BD12" s="12">
        <v>4.5669824086603521E-2</v>
      </c>
      <c r="BE12" s="12">
        <v>5.3461662892267878E-2</v>
      </c>
      <c r="BF12" s="12">
        <v>1.8809980806142036E-2</v>
      </c>
      <c r="BG12" s="12">
        <v>-9.947249434815373E-3</v>
      </c>
      <c r="BH12" s="12">
        <v>6.705739077485158E-2</v>
      </c>
      <c r="BI12" s="12">
        <v>0.12989514230686924</v>
      </c>
      <c r="BJ12" s="12">
        <v>-6.4330808080808086E-2</v>
      </c>
      <c r="BK12" s="12">
        <v>-0.21456042102422238</v>
      </c>
      <c r="BL12" s="12">
        <v>3.8570569538699424E-2</v>
      </c>
      <c r="BM12" s="12">
        <v>-3.2092638544251449E-2</v>
      </c>
      <c r="BN12" s="12">
        <v>4.9564177063749788E-3</v>
      </c>
      <c r="BO12" s="12">
        <v>6.3520408163265304E-2</v>
      </c>
      <c r="BP12" s="12">
        <v>0.10626049412329096</v>
      </c>
      <c r="BQ12" s="12">
        <v>-2.0164787510841282E-2</v>
      </c>
      <c r="BR12" s="12">
        <v>-1.9694622704138083E-2</v>
      </c>
      <c r="BS12" s="12">
        <v>-2.3558633147674243E-2</v>
      </c>
      <c r="BT12" s="12">
        <v>0.17320588915439761</v>
      </c>
      <c r="BU12" s="12">
        <v>1.9776609724047305E-2</v>
      </c>
      <c r="BV12" s="12">
        <v>-3.4276142001159721E-2</v>
      </c>
      <c r="BW12" s="12">
        <v>2.0948695710187471E-2</v>
      </c>
      <c r="BX12" s="12">
        <v>5.3518917859243287E-2</v>
      </c>
      <c r="BY12" s="12">
        <v>-6.4508125542736636E-3</v>
      </c>
      <c r="BZ12" s="12">
        <v>2.2849294543638408E-2</v>
      </c>
      <c r="CA12" s="12">
        <v>1.1474609375E-2</v>
      </c>
      <c r="CB12" s="12">
        <v>-3.2223026792179581E-2</v>
      </c>
      <c r="CC12" s="12">
        <v>1.7583239805462027E-2</v>
      </c>
      <c r="CD12" s="12">
        <v>-7.3406862745098042E-2</v>
      </c>
      <c r="CE12" s="12">
        <v>0.14601243221796059</v>
      </c>
      <c r="CF12" s="12">
        <f>(CF11-CE11)/CE11</f>
        <v>-0.13219849971148298</v>
      </c>
      <c r="CG12" s="12">
        <v>0.11343839351020679</v>
      </c>
    </row>
    <row r="13" spans="1:86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</row>
    <row r="14" spans="1:86" x14ac:dyDescent="0.2">
      <c r="A14" s="11"/>
      <c r="B14" s="12"/>
      <c r="C14" s="12"/>
      <c r="D14" s="12"/>
      <c r="E14" s="12"/>
      <c r="F14" s="12"/>
      <c r="G14" s="12"/>
      <c r="H14" s="17"/>
      <c r="I14" s="17"/>
      <c r="J14" s="17"/>
      <c r="K14" s="17"/>
      <c r="L14" s="17"/>
      <c r="M14" s="17"/>
      <c r="N14" s="17"/>
      <c r="O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</row>
    <row r="15" spans="1:86" ht="22.5" customHeight="1" x14ac:dyDescent="0.2">
      <c r="A15" s="4" t="s">
        <v>145</v>
      </c>
      <c r="B15" s="5">
        <v>2007</v>
      </c>
      <c r="C15" s="5">
        <v>2008</v>
      </c>
      <c r="D15" s="5">
        <v>2009</v>
      </c>
      <c r="E15" s="5">
        <v>2010</v>
      </c>
      <c r="F15" s="5">
        <v>2011</v>
      </c>
      <c r="G15" s="5">
        <v>2012</v>
      </c>
      <c r="H15" s="5">
        <v>2013</v>
      </c>
      <c r="I15" s="5">
        <v>2014</v>
      </c>
      <c r="J15" s="5">
        <v>2015</v>
      </c>
      <c r="K15" s="5">
        <v>2016</v>
      </c>
      <c r="L15" s="5" t="s">
        <v>175</v>
      </c>
      <c r="M15" s="5">
        <v>2018</v>
      </c>
      <c r="N15" s="5">
        <v>2019</v>
      </c>
      <c r="O15" s="5">
        <v>2020</v>
      </c>
      <c r="P15" s="7"/>
      <c r="Q15" s="5" t="s">
        <v>26</v>
      </c>
      <c r="R15" s="5" t="s">
        <v>42</v>
      </c>
      <c r="S15" s="6" t="s">
        <v>151</v>
      </c>
      <c r="T15" s="6" t="s">
        <v>152</v>
      </c>
      <c r="U15" s="6" t="s">
        <v>153</v>
      </c>
      <c r="V15" s="6" t="s">
        <v>154</v>
      </c>
      <c r="W15" s="6" t="s">
        <v>95</v>
      </c>
      <c r="X15" s="6" t="s">
        <v>97</v>
      </c>
      <c r="Y15" s="6" t="s">
        <v>101</v>
      </c>
      <c r="Z15" s="6" t="s">
        <v>105</v>
      </c>
      <c r="AA15" s="6" t="s">
        <v>108</v>
      </c>
      <c r="AB15" s="6" t="s">
        <v>112</v>
      </c>
      <c r="AC15" s="6" t="s">
        <v>117</v>
      </c>
      <c r="AD15" s="6" t="s">
        <v>120</v>
      </c>
      <c r="AE15" s="6" t="s">
        <v>130</v>
      </c>
      <c r="AF15" s="6" t="s">
        <v>143</v>
      </c>
      <c r="AG15" s="6" t="s">
        <v>177</v>
      </c>
      <c r="AH15" s="6" t="s">
        <v>191</v>
      </c>
      <c r="AI15" s="6" t="s">
        <v>195</v>
      </c>
      <c r="AJ15" s="6" t="s">
        <v>201</v>
      </c>
      <c r="AK15" s="6" t="s">
        <v>206</v>
      </c>
      <c r="AL15" s="6" t="s">
        <v>209</v>
      </c>
      <c r="AM15" s="6" t="s">
        <v>214</v>
      </c>
      <c r="AN15" s="7"/>
      <c r="AO15" s="5" t="s">
        <v>41</v>
      </c>
      <c r="AP15" s="5" t="s">
        <v>43</v>
      </c>
      <c r="AQ15" s="6" t="s">
        <v>155</v>
      </c>
      <c r="AR15" s="6" t="s">
        <v>156</v>
      </c>
      <c r="AS15" s="6" t="s">
        <v>157</v>
      </c>
      <c r="AT15" s="6" t="s">
        <v>158</v>
      </c>
      <c r="AU15" s="6" t="s">
        <v>159</v>
      </c>
      <c r="AV15" s="6" t="s">
        <v>160</v>
      </c>
      <c r="AW15" s="6" t="s">
        <v>161</v>
      </c>
      <c r="AX15" s="6" t="s">
        <v>162</v>
      </c>
      <c r="AY15" s="6" t="s">
        <v>93</v>
      </c>
      <c r="AZ15" s="6" t="s">
        <v>94</v>
      </c>
      <c r="BA15" s="6" t="s">
        <v>96</v>
      </c>
      <c r="BB15" s="6" t="s">
        <v>98</v>
      </c>
      <c r="BC15" s="6" t="s">
        <v>99</v>
      </c>
      <c r="BD15" s="6" t="s">
        <v>102</v>
      </c>
      <c r="BE15" s="6" t="s">
        <v>103</v>
      </c>
      <c r="BF15" s="6" t="s">
        <v>106</v>
      </c>
      <c r="BG15" s="6" t="s">
        <v>107</v>
      </c>
      <c r="BH15" s="6" t="s">
        <v>109</v>
      </c>
      <c r="BI15" s="6" t="s">
        <v>111</v>
      </c>
      <c r="BJ15" s="6" t="s">
        <v>113</v>
      </c>
      <c r="BK15" s="5" t="s">
        <v>114</v>
      </c>
      <c r="BL15" s="5" t="s">
        <v>118</v>
      </c>
      <c r="BM15" s="5" t="s">
        <v>119</v>
      </c>
      <c r="BN15" s="5" t="s">
        <v>121</v>
      </c>
      <c r="BO15" s="5" t="s">
        <v>125</v>
      </c>
      <c r="BP15" s="5" t="s">
        <v>131</v>
      </c>
      <c r="BQ15" s="5" t="s">
        <v>138</v>
      </c>
      <c r="BR15" s="5" t="s">
        <v>142</v>
      </c>
      <c r="BS15" s="5" t="s">
        <v>176</v>
      </c>
      <c r="BT15" s="5" t="s">
        <v>178</v>
      </c>
      <c r="BU15" s="5" t="s">
        <v>187</v>
      </c>
      <c r="BV15" s="5" t="s">
        <v>192</v>
      </c>
      <c r="BW15" s="5" t="s">
        <v>193</v>
      </c>
      <c r="BX15" s="5" t="s">
        <v>196</v>
      </c>
      <c r="BY15" s="5" t="s">
        <v>197</v>
      </c>
      <c r="BZ15" s="5" t="s">
        <v>202</v>
      </c>
      <c r="CA15" s="5" t="s">
        <v>205</v>
      </c>
      <c r="CB15" s="5" t="s">
        <v>207</v>
      </c>
      <c r="CC15" s="5" t="s">
        <v>208</v>
      </c>
      <c r="CD15" s="5" t="s">
        <v>210</v>
      </c>
      <c r="CE15" s="5" t="s">
        <v>212</v>
      </c>
      <c r="CF15" s="5" t="str">
        <f t="shared" ref="CF15" si="2">CF8</f>
        <v>Q2 2021</v>
      </c>
      <c r="CG15" s="5" t="s">
        <v>217</v>
      </c>
    </row>
    <row r="16" spans="1:86" x14ac:dyDescent="0.2">
      <c r="A16" s="8" t="s">
        <v>20</v>
      </c>
      <c r="B16" s="9">
        <v>636</v>
      </c>
      <c r="C16" s="9">
        <v>545</v>
      </c>
      <c r="D16" s="9">
        <v>312</v>
      </c>
      <c r="E16" s="56">
        <v>399</v>
      </c>
      <c r="F16" s="56">
        <v>517</v>
      </c>
      <c r="G16" s="56">
        <v>512</v>
      </c>
      <c r="H16" s="56">
        <v>483</v>
      </c>
      <c r="I16" s="56">
        <v>466</v>
      </c>
      <c r="J16" s="56">
        <v>510</v>
      </c>
      <c r="K16" s="56">
        <v>376</v>
      </c>
      <c r="L16" s="56">
        <v>458</v>
      </c>
      <c r="M16" s="56">
        <v>554</v>
      </c>
      <c r="N16" s="56">
        <v>597</v>
      </c>
      <c r="O16" s="56">
        <v>511</v>
      </c>
      <c r="P16" s="10"/>
      <c r="Q16" s="9">
        <v>179</v>
      </c>
      <c r="R16" s="56">
        <v>220</v>
      </c>
      <c r="S16" s="56">
        <v>287</v>
      </c>
      <c r="T16" s="56">
        <v>230</v>
      </c>
      <c r="U16" s="56">
        <v>270</v>
      </c>
      <c r="V16" s="56">
        <v>242</v>
      </c>
      <c r="W16" s="56">
        <v>253</v>
      </c>
      <c r="X16" s="56">
        <v>230</v>
      </c>
      <c r="Y16" s="56">
        <v>228</v>
      </c>
      <c r="Z16" s="56">
        <v>238</v>
      </c>
      <c r="AA16" s="56">
        <v>279</v>
      </c>
      <c r="AB16" s="56">
        <v>231</v>
      </c>
      <c r="AC16" s="56">
        <v>194</v>
      </c>
      <c r="AD16" s="56">
        <v>182</v>
      </c>
      <c r="AE16" s="56">
        <v>234</v>
      </c>
      <c r="AF16" s="56">
        <v>224</v>
      </c>
      <c r="AG16" s="56">
        <v>280</v>
      </c>
      <c r="AH16" s="56">
        <v>274</v>
      </c>
      <c r="AI16" s="56">
        <v>309</v>
      </c>
      <c r="AJ16" s="56">
        <v>288</v>
      </c>
      <c r="AK16" s="56">
        <v>297</v>
      </c>
      <c r="AL16" s="56">
        <v>214</v>
      </c>
      <c r="AM16" s="56">
        <v>257</v>
      </c>
      <c r="AN16" s="10"/>
      <c r="AO16" s="9">
        <v>98</v>
      </c>
      <c r="AP16" s="9">
        <v>122</v>
      </c>
      <c r="AQ16" s="9">
        <v>132</v>
      </c>
      <c r="AR16" s="9">
        <v>155</v>
      </c>
      <c r="AS16" s="9">
        <v>116</v>
      </c>
      <c r="AT16" s="9">
        <v>114</v>
      </c>
      <c r="AU16" s="9">
        <v>136</v>
      </c>
      <c r="AV16" s="9">
        <v>134</v>
      </c>
      <c r="AW16" s="9">
        <v>111</v>
      </c>
      <c r="AX16" s="9">
        <v>131</v>
      </c>
      <c r="AY16" s="9">
        <v>123</v>
      </c>
      <c r="AZ16" s="9">
        <v>130</v>
      </c>
      <c r="BA16" s="9">
        <v>112</v>
      </c>
      <c r="BB16" s="9">
        <v>118</v>
      </c>
      <c r="BC16" s="9">
        <v>109</v>
      </c>
      <c r="BD16" s="9">
        <v>119</v>
      </c>
      <c r="BE16" s="9">
        <v>106</v>
      </c>
      <c r="BF16" s="9">
        <v>132</v>
      </c>
      <c r="BG16" s="9">
        <v>137</v>
      </c>
      <c r="BH16" s="9">
        <v>142</v>
      </c>
      <c r="BI16" s="9">
        <v>112</v>
      </c>
      <c r="BJ16" s="9">
        <v>119</v>
      </c>
      <c r="BK16" s="9">
        <v>99</v>
      </c>
      <c r="BL16" s="9">
        <v>95</v>
      </c>
      <c r="BM16" s="9">
        <v>82</v>
      </c>
      <c r="BN16" s="9">
        <v>100</v>
      </c>
      <c r="BO16" s="9">
        <v>112</v>
      </c>
      <c r="BP16" s="9">
        <v>122</v>
      </c>
      <c r="BQ16" s="9">
        <v>103</v>
      </c>
      <c r="BR16" s="9">
        <v>121</v>
      </c>
      <c r="BS16" s="9">
        <v>131</v>
      </c>
      <c r="BT16" s="9">
        <v>149</v>
      </c>
      <c r="BU16" s="9">
        <v>136</v>
      </c>
      <c r="BV16" s="9">
        <v>138</v>
      </c>
      <c r="BW16" s="9">
        <v>153</v>
      </c>
      <c r="BX16" s="9">
        <v>156</v>
      </c>
      <c r="BY16" s="9">
        <v>128</v>
      </c>
      <c r="BZ16" s="9">
        <v>160</v>
      </c>
      <c r="CA16" s="9">
        <v>155</v>
      </c>
      <c r="CB16" s="9">
        <v>142</v>
      </c>
      <c r="CC16" s="9">
        <v>111</v>
      </c>
      <c r="CD16" s="9">
        <v>103</v>
      </c>
      <c r="CE16" s="9">
        <v>125</v>
      </c>
      <c r="CF16" s="9">
        <f>AM16-CE16</f>
        <v>132</v>
      </c>
      <c r="CG16" s="9">
        <v>112</v>
      </c>
      <c r="CH16" s="10"/>
    </row>
    <row r="17" spans="1:86" x14ac:dyDescent="0.2">
      <c r="A17" s="11" t="s">
        <v>0</v>
      </c>
      <c r="B17" s="12" t="s">
        <v>1</v>
      </c>
      <c r="C17" s="12">
        <v>-0.1430817610062893</v>
      </c>
      <c r="D17" s="12">
        <v>-0.42752293577981654</v>
      </c>
      <c r="E17" s="12">
        <v>0.27884615384615385</v>
      </c>
      <c r="F17" s="12">
        <v>0.2957393483709273</v>
      </c>
      <c r="G17" s="12">
        <v>-9.6711798839458421E-3</v>
      </c>
      <c r="H17" s="12">
        <v>-5.6640625E-2</v>
      </c>
      <c r="I17" s="12">
        <v>-3.5196687370600416E-2</v>
      </c>
      <c r="J17" s="12">
        <v>9.4420600858369105E-2</v>
      </c>
      <c r="K17" s="12">
        <v>-0.2627450980392157</v>
      </c>
      <c r="L17" s="12">
        <v>0.21808510638297873</v>
      </c>
      <c r="M17" s="12">
        <v>0.20960698689956331</v>
      </c>
      <c r="N17" s="12">
        <v>7.7617328519855602E-2</v>
      </c>
      <c r="O17" s="12">
        <v>-0.1440536013400335</v>
      </c>
      <c r="P17" s="13"/>
      <c r="Q17" s="12" t="s">
        <v>1</v>
      </c>
      <c r="R17" s="12">
        <v>0.22905027932960895</v>
      </c>
      <c r="S17" s="12">
        <v>0.30454545454545456</v>
      </c>
      <c r="T17" s="12">
        <v>-0.19860627177700349</v>
      </c>
      <c r="U17" s="12">
        <v>0.17391304347826086</v>
      </c>
      <c r="V17" s="12">
        <v>-0.1037037037037037</v>
      </c>
      <c r="W17" s="12">
        <v>4.5454545454545456E-2</v>
      </c>
      <c r="X17" s="12">
        <v>-9.0909090909090912E-2</v>
      </c>
      <c r="Y17" s="12">
        <v>-8.6956521739130436E-3</v>
      </c>
      <c r="Z17" s="12">
        <v>4.3859649122807015E-2</v>
      </c>
      <c r="AA17" s="12">
        <v>0.17226890756302521</v>
      </c>
      <c r="AB17" s="12">
        <v>-0.17204301075268819</v>
      </c>
      <c r="AC17" s="12">
        <v>-0.16017316017316016</v>
      </c>
      <c r="AD17" s="12">
        <v>-6.1855670103092786E-2</v>
      </c>
      <c r="AE17" s="12">
        <v>0.2857142857142857</v>
      </c>
      <c r="AF17" s="12">
        <v>-4.2735042735042736E-2</v>
      </c>
      <c r="AG17" s="12">
        <v>0.25</v>
      </c>
      <c r="AH17" s="12">
        <v>-2.1428571428571429E-2</v>
      </c>
      <c r="AI17" s="12">
        <v>0.12773722627737227</v>
      </c>
      <c r="AJ17" s="12">
        <v>-6.7961165048543687E-2</v>
      </c>
      <c r="AK17" s="12">
        <v>3.125E-2</v>
      </c>
      <c r="AL17" s="12">
        <v>-0.27946127946127947</v>
      </c>
      <c r="AM17" s="12">
        <v>0.20093457943925233</v>
      </c>
      <c r="AN17" s="13"/>
      <c r="AO17" s="12" t="s">
        <v>1</v>
      </c>
      <c r="AP17" s="12">
        <v>0.24489795918367346</v>
      </c>
      <c r="AQ17" s="12">
        <v>8.1967213114754092E-2</v>
      </c>
      <c r="AR17" s="12">
        <v>0.17424242424242425</v>
      </c>
      <c r="AS17" s="12">
        <v>-0.25161290322580643</v>
      </c>
      <c r="AT17" s="12">
        <v>-1.7241379310344827E-2</v>
      </c>
      <c r="AU17" s="12">
        <v>0.19298245614035087</v>
      </c>
      <c r="AV17" s="12">
        <v>-1.4705882352941176E-2</v>
      </c>
      <c r="AW17" s="12">
        <v>-0.17164179104477612</v>
      </c>
      <c r="AX17" s="12">
        <v>0.18018018018018017</v>
      </c>
      <c r="AY17" s="12">
        <v>-6.1068702290076333E-2</v>
      </c>
      <c r="AZ17" s="12">
        <v>5.6910569105691054E-2</v>
      </c>
      <c r="BA17" s="12">
        <v>-0.13846153846153847</v>
      </c>
      <c r="BB17" s="12">
        <v>5.3571428571428568E-2</v>
      </c>
      <c r="BC17" s="12">
        <v>-7.6271186440677971E-2</v>
      </c>
      <c r="BD17" s="12">
        <v>9.1743119266055051E-2</v>
      </c>
      <c r="BE17" s="12">
        <v>-0.1092436974789916</v>
      </c>
      <c r="BF17" s="12">
        <v>0.24528301886792453</v>
      </c>
      <c r="BG17" s="12">
        <v>3.787878787878788E-2</v>
      </c>
      <c r="BH17" s="12">
        <v>3.6496350364963501E-2</v>
      </c>
      <c r="BI17" s="12">
        <v>-0.21126760563380281</v>
      </c>
      <c r="BJ17" s="12">
        <v>6.25E-2</v>
      </c>
      <c r="BK17" s="12">
        <v>-0.16806722689075632</v>
      </c>
      <c r="BL17" s="12">
        <v>-4.0404040404040407E-2</v>
      </c>
      <c r="BM17" s="12">
        <v>-0.1368421052631579</v>
      </c>
      <c r="BN17" s="12">
        <v>0.21951219512195122</v>
      </c>
      <c r="BO17" s="12">
        <v>0.12</v>
      </c>
      <c r="BP17" s="12">
        <v>8.9285714285714288E-2</v>
      </c>
      <c r="BQ17" s="12">
        <v>-0.15573770491803279</v>
      </c>
      <c r="BR17" s="12">
        <v>0.17475728155339806</v>
      </c>
      <c r="BS17" s="12">
        <v>8.2644628099173556E-2</v>
      </c>
      <c r="BT17" s="12">
        <v>0.13740458015267176</v>
      </c>
      <c r="BU17" s="12">
        <v>-8.7248322147651006E-2</v>
      </c>
      <c r="BV17" s="12">
        <v>1.4705882352941176E-2</v>
      </c>
      <c r="BW17" s="12">
        <v>0.10869565217391304</v>
      </c>
      <c r="BX17" s="12">
        <v>1.9607843137254902E-2</v>
      </c>
      <c r="BY17" s="12">
        <v>-0.17948717948717949</v>
      </c>
      <c r="BZ17" s="12">
        <v>0.25</v>
      </c>
      <c r="CA17" s="12">
        <v>-3.125E-2</v>
      </c>
      <c r="CB17" s="12">
        <v>-8.387096774193549E-2</v>
      </c>
      <c r="CC17" s="12">
        <v>-0.21830985915492956</v>
      </c>
      <c r="CD17" s="12">
        <v>-7.2072072072072071E-2</v>
      </c>
      <c r="CE17" s="12">
        <v>0.21359223300970873</v>
      </c>
      <c r="CF17" s="12">
        <f>(CF16-CE16)/CE16</f>
        <v>5.6000000000000001E-2</v>
      </c>
      <c r="CG17" s="12">
        <v>-0.15151515151515152</v>
      </c>
      <c r="CH17" s="10"/>
    </row>
    <row r="18" spans="1:86" x14ac:dyDescent="0.2">
      <c r="A18" s="11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Q18" s="12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0"/>
    </row>
    <row r="19" spans="1:86" x14ac:dyDescent="0.2">
      <c r="A19" s="8" t="s">
        <v>58</v>
      </c>
      <c r="B19" s="9">
        <v>49</v>
      </c>
      <c r="C19" s="9">
        <v>25</v>
      </c>
      <c r="D19" s="9">
        <v>11</v>
      </c>
      <c r="E19" s="56">
        <v>31</v>
      </c>
      <c r="F19" s="56">
        <v>51</v>
      </c>
      <c r="G19" s="56">
        <v>43</v>
      </c>
      <c r="H19" s="56">
        <v>44</v>
      </c>
      <c r="I19" s="56">
        <v>44</v>
      </c>
      <c r="J19" s="56">
        <v>39</v>
      </c>
      <c r="K19" s="56">
        <v>26</v>
      </c>
      <c r="L19" s="56">
        <v>46</v>
      </c>
      <c r="M19" s="56">
        <v>46</v>
      </c>
      <c r="N19" s="56">
        <v>50</v>
      </c>
      <c r="O19" s="56">
        <v>45</v>
      </c>
      <c r="P19" s="10"/>
      <c r="Q19" s="9">
        <v>19</v>
      </c>
      <c r="R19" s="56">
        <v>12</v>
      </c>
      <c r="S19" s="56">
        <v>34</v>
      </c>
      <c r="T19" s="56">
        <v>17</v>
      </c>
      <c r="U19" s="56">
        <v>20</v>
      </c>
      <c r="V19" s="56">
        <v>23</v>
      </c>
      <c r="W19" s="56">
        <v>20</v>
      </c>
      <c r="X19" s="56">
        <v>24</v>
      </c>
      <c r="Y19" s="56">
        <v>26</v>
      </c>
      <c r="Z19" s="56">
        <v>18</v>
      </c>
      <c r="AA19" s="56">
        <v>24</v>
      </c>
      <c r="AB19" s="56">
        <v>15</v>
      </c>
      <c r="AC19" s="56">
        <v>11</v>
      </c>
      <c r="AD19" s="56">
        <v>15</v>
      </c>
      <c r="AE19" s="56">
        <v>23</v>
      </c>
      <c r="AF19" s="56">
        <v>23</v>
      </c>
      <c r="AG19" s="56">
        <v>30</v>
      </c>
      <c r="AH19" s="56">
        <v>16</v>
      </c>
      <c r="AI19" s="56">
        <v>24</v>
      </c>
      <c r="AJ19" s="56">
        <v>26</v>
      </c>
      <c r="AK19" s="56">
        <v>20</v>
      </c>
      <c r="AL19" s="56">
        <v>25</v>
      </c>
      <c r="AM19" s="56">
        <v>28</v>
      </c>
      <c r="AN19" s="10"/>
      <c r="AO19" s="9">
        <v>5</v>
      </c>
      <c r="AP19" s="9">
        <v>7</v>
      </c>
      <c r="AQ19" s="9">
        <v>18</v>
      </c>
      <c r="AR19" s="9">
        <v>16</v>
      </c>
      <c r="AS19" s="9">
        <v>8</v>
      </c>
      <c r="AT19" s="9">
        <v>9</v>
      </c>
      <c r="AU19" s="9">
        <v>8</v>
      </c>
      <c r="AV19" s="9">
        <v>12</v>
      </c>
      <c r="AW19" s="9">
        <v>13</v>
      </c>
      <c r="AX19" s="9">
        <v>10</v>
      </c>
      <c r="AY19" s="9">
        <v>9</v>
      </c>
      <c r="AZ19" s="9">
        <v>11</v>
      </c>
      <c r="BA19" s="9">
        <v>12</v>
      </c>
      <c r="BB19" s="9">
        <v>12</v>
      </c>
      <c r="BC19" s="9">
        <v>11</v>
      </c>
      <c r="BD19" s="9">
        <v>15</v>
      </c>
      <c r="BE19" s="9">
        <v>9</v>
      </c>
      <c r="BF19" s="9">
        <v>9</v>
      </c>
      <c r="BG19" s="9">
        <v>12</v>
      </c>
      <c r="BH19" s="9">
        <v>12</v>
      </c>
      <c r="BI19" s="9">
        <v>8</v>
      </c>
      <c r="BJ19" s="9">
        <v>7</v>
      </c>
      <c r="BK19" s="9">
        <v>5</v>
      </c>
      <c r="BL19" s="9">
        <v>6</v>
      </c>
      <c r="BM19" s="9">
        <v>4</v>
      </c>
      <c r="BN19" s="9">
        <v>11</v>
      </c>
      <c r="BO19" s="9">
        <v>11</v>
      </c>
      <c r="BP19" s="9">
        <v>12</v>
      </c>
      <c r="BQ19" s="9">
        <v>12</v>
      </c>
      <c r="BR19" s="9">
        <v>11</v>
      </c>
      <c r="BS19" s="9">
        <v>14</v>
      </c>
      <c r="BT19" s="9">
        <v>16</v>
      </c>
      <c r="BU19" s="9">
        <v>9</v>
      </c>
      <c r="BV19" s="9">
        <v>7</v>
      </c>
      <c r="BW19" s="9">
        <v>12</v>
      </c>
      <c r="BX19" s="9">
        <v>12</v>
      </c>
      <c r="BY19" s="9">
        <v>12</v>
      </c>
      <c r="BZ19" s="9">
        <v>14</v>
      </c>
      <c r="CA19" s="9">
        <v>9</v>
      </c>
      <c r="CB19" s="9">
        <v>11</v>
      </c>
      <c r="CC19" s="9">
        <v>10</v>
      </c>
      <c r="CD19" s="9">
        <v>15</v>
      </c>
      <c r="CE19" s="9">
        <v>12</v>
      </c>
      <c r="CF19" s="9">
        <f>AM19-CE19</f>
        <v>16</v>
      </c>
      <c r="CG19" s="9">
        <v>11</v>
      </c>
      <c r="CH19" s="10"/>
    </row>
    <row r="20" spans="1:86" x14ac:dyDescent="0.2">
      <c r="A20" s="11"/>
      <c r="B20" s="12"/>
      <c r="C20" s="12"/>
      <c r="D20" s="12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Q20" s="12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0"/>
    </row>
    <row r="21" spans="1:86" x14ac:dyDescent="0.2">
      <c r="A21" s="8" t="s">
        <v>132</v>
      </c>
      <c r="B21" s="9">
        <v>0</v>
      </c>
      <c r="C21" s="9">
        <v>-3</v>
      </c>
      <c r="D21" s="9">
        <v>-7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10"/>
      <c r="Q21" s="9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10"/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f>AM21-CE21</f>
        <v>0</v>
      </c>
      <c r="CG21" s="9">
        <v>0</v>
      </c>
      <c r="CH21" s="10"/>
    </row>
    <row r="22" spans="1:86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0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10"/>
    </row>
    <row r="23" spans="1:86" x14ac:dyDescent="0.2">
      <c r="A23" s="8" t="s">
        <v>83</v>
      </c>
      <c r="B23" s="9">
        <v>49</v>
      </c>
      <c r="C23" s="9">
        <v>22</v>
      </c>
      <c r="D23" s="9">
        <v>4</v>
      </c>
      <c r="E23" s="56">
        <v>31</v>
      </c>
      <c r="F23" s="56">
        <v>51</v>
      </c>
      <c r="G23" s="56">
        <v>43</v>
      </c>
      <c r="H23" s="56">
        <v>44</v>
      </c>
      <c r="I23" s="56">
        <v>44</v>
      </c>
      <c r="J23" s="56">
        <v>39</v>
      </c>
      <c r="K23" s="56">
        <v>26</v>
      </c>
      <c r="L23" s="56">
        <v>46</v>
      </c>
      <c r="M23" s="56">
        <v>46</v>
      </c>
      <c r="N23" s="56">
        <v>50</v>
      </c>
      <c r="O23" s="56">
        <v>45</v>
      </c>
      <c r="P23" s="10"/>
      <c r="Q23" s="9">
        <v>19</v>
      </c>
      <c r="R23" s="56">
        <v>12</v>
      </c>
      <c r="S23" s="56">
        <v>34</v>
      </c>
      <c r="T23" s="56">
        <v>17</v>
      </c>
      <c r="U23" s="56">
        <v>20</v>
      </c>
      <c r="V23" s="56">
        <v>23</v>
      </c>
      <c r="W23" s="56">
        <v>20</v>
      </c>
      <c r="X23" s="56">
        <v>24</v>
      </c>
      <c r="Y23" s="56">
        <v>26</v>
      </c>
      <c r="Z23" s="56">
        <v>18</v>
      </c>
      <c r="AA23" s="56">
        <v>24</v>
      </c>
      <c r="AB23" s="56">
        <v>15</v>
      </c>
      <c r="AC23" s="56">
        <v>11</v>
      </c>
      <c r="AD23" s="56">
        <v>15</v>
      </c>
      <c r="AE23" s="56">
        <v>23</v>
      </c>
      <c r="AF23" s="56">
        <v>23</v>
      </c>
      <c r="AG23" s="56">
        <v>30</v>
      </c>
      <c r="AH23" s="56">
        <v>16</v>
      </c>
      <c r="AI23" s="56">
        <v>24</v>
      </c>
      <c r="AJ23" s="56">
        <v>26</v>
      </c>
      <c r="AK23" s="56">
        <v>20</v>
      </c>
      <c r="AL23" s="56">
        <v>25</v>
      </c>
      <c r="AM23" s="56">
        <v>28</v>
      </c>
      <c r="AN23" s="10"/>
      <c r="AO23" s="9">
        <v>5</v>
      </c>
      <c r="AP23" s="9">
        <v>7</v>
      </c>
      <c r="AQ23" s="9">
        <v>18</v>
      </c>
      <c r="AR23" s="9">
        <v>16</v>
      </c>
      <c r="AS23" s="9">
        <v>8</v>
      </c>
      <c r="AT23" s="9">
        <v>9</v>
      </c>
      <c r="AU23" s="9">
        <v>8</v>
      </c>
      <c r="AV23" s="9">
        <v>12</v>
      </c>
      <c r="AW23" s="9">
        <v>13</v>
      </c>
      <c r="AX23" s="9">
        <v>10</v>
      </c>
      <c r="AY23" s="9">
        <v>9</v>
      </c>
      <c r="AZ23" s="9">
        <v>11</v>
      </c>
      <c r="BA23" s="9">
        <v>12</v>
      </c>
      <c r="BB23" s="9">
        <v>12</v>
      </c>
      <c r="BC23" s="9">
        <v>11</v>
      </c>
      <c r="BD23" s="9">
        <v>15</v>
      </c>
      <c r="BE23" s="9">
        <v>9</v>
      </c>
      <c r="BF23" s="9">
        <v>9</v>
      </c>
      <c r="BG23" s="9">
        <v>12</v>
      </c>
      <c r="BH23" s="9">
        <v>12</v>
      </c>
      <c r="BI23" s="9">
        <v>8</v>
      </c>
      <c r="BJ23" s="9">
        <v>7</v>
      </c>
      <c r="BK23" s="9">
        <v>5</v>
      </c>
      <c r="BL23" s="9">
        <v>6</v>
      </c>
      <c r="BM23" s="9">
        <v>4</v>
      </c>
      <c r="BN23" s="9">
        <v>11</v>
      </c>
      <c r="BO23" s="9">
        <v>11</v>
      </c>
      <c r="BP23" s="9">
        <v>12</v>
      </c>
      <c r="BQ23" s="9">
        <v>12</v>
      </c>
      <c r="BR23" s="9">
        <v>11</v>
      </c>
      <c r="BS23" s="9">
        <v>14</v>
      </c>
      <c r="BT23" s="9">
        <v>16</v>
      </c>
      <c r="BU23" s="9">
        <v>9</v>
      </c>
      <c r="BV23" s="9">
        <v>7</v>
      </c>
      <c r="BW23" s="9">
        <v>12</v>
      </c>
      <c r="BX23" s="9">
        <v>12</v>
      </c>
      <c r="BY23" s="9">
        <v>12</v>
      </c>
      <c r="BZ23" s="9">
        <v>14</v>
      </c>
      <c r="CA23" s="9">
        <v>9</v>
      </c>
      <c r="CB23" s="9">
        <v>11</v>
      </c>
      <c r="CC23" s="9">
        <v>10</v>
      </c>
      <c r="CD23" s="9">
        <v>15</v>
      </c>
      <c r="CE23" s="9">
        <v>12</v>
      </c>
      <c r="CF23" s="9">
        <f t="shared" ref="CF23" si="3">CF19+CF21</f>
        <v>16</v>
      </c>
      <c r="CG23" s="9">
        <v>11</v>
      </c>
      <c r="CH23" s="10"/>
    </row>
    <row r="24" spans="1:86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10"/>
    </row>
    <row r="25" spans="1:86" x14ac:dyDescent="0.2">
      <c r="A25" s="8" t="s">
        <v>27</v>
      </c>
      <c r="B25" s="9">
        <v>0</v>
      </c>
      <c r="C25" s="9">
        <v>0</v>
      </c>
      <c r="D25" s="9">
        <v>0</v>
      </c>
      <c r="E25" s="56">
        <v>0</v>
      </c>
      <c r="F25" s="56">
        <v>0</v>
      </c>
      <c r="G25" s="56">
        <v>0</v>
      </c>
      <c r="H25" s="56">
        <v>-2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0"/>
      <c r="Q25" s="9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-2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10"/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-2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f>AM25-CE25</f>
        <v>0</v>
      </c>
      <c r="CG25" s="9">
        <v>0</v>
      </c>
      <c r="CH25" s="10"/>
    </row>
    <row r="26" spans="1:86" x14ac:dyDescent="0.2">
      <c r="A26" s="8" t="s">
        <v>19</v>
      </c>
      <c r="B26" s="9">
        <v>-4</v>
      </c>
      <c r="C26" s="9">
        <v>-4</v>
      </c>
      <c r="D26" s="9">
        <v>-5</v>
      </c>
      <c r="E26" s="56">
        <v>-4</v>
      </c>
      <c r="F26" s="56">
        <v>-5</v>
      </c>
      <c r="G26" s="56">
        <v>-4</v>
      </c>
      <c r="H26" s="56">
        <v>-4</v>
      </c>
      <c r="I26" s="56">
        <v>-7</v>
      </c>
      <c r="J26" s="56">
        <v>-5</v>
      </c>
      <c r="K26" s="56">
        <v>-4</v>
      </c>
      <c r="L26" s="56">
        <v>-6</v>
      </c>
      <c r="M26" s="56">
        <v>-6</v>
      </c>
      <c r="N26" s="56">
        <v>-8</v>
      </c>
      <c r="O26" s="56">
        <v>-9</v>
      </c>
      <c r="P26" s="10"/>
      <c r="Q26" s="9">
        <v>-2</v>
      </c>
      <c r="R26" s="56">
        <v>-2</v>
      </c>
      <c r="S26" s="56">
        <v>-2</v>
      </c>
      <c r="T26" s="56">
        <v>-3</v>
      </c>
      <c r="U26" s="56">
        <v>-1</v>
      </c>
      <c r="V26" s="56">
        <v>-3</v>
      </c>
      <c r="W26" s="56">
        <v>-2</v>
      </c>
      <c r="X26" s="56">
        <v>-2</v>
      </c>
      <c r="Y26" s="56">
        <v>-5</v>
      </c>
      <c r="Z26" s="56">
        <v>-2</v>
      </c>
      <c r="AA26" s="56">
        <v>-2</v>
      </c>
      <c r="AB26" s="56">
        <v>-3</v>
      </c>
      <c r="AC26" s="56">
        <v>-2</v>
      </c>
      <c r="AD26" s="56">
        <v>-2</v>
      </c>
      <c r="AE26" s="56">
        <v>-3</v>
      </c>
      <c r="AF26" s="56">
        <v>-3</v>
      </c>
      <c r="AG26" s="56">
        <v>-3</v>
      </c>
      <c r="AH26" s="56">
        <v>-3</v>
      </c>
      <c r="AI26" s="56">
        <v>-4</v>
      </c>
      <c r="AJ26" s="56">
        <v>-4</v>
      </c>
      <c r="AK26" s="56">
        <v>-4</v>
      </c>
      <c r="AL26" s="56">
        <v>-5</v>
      </c>
      <c r="AM26" s="56">
        <v>-4</v>
      </c>
      <c r="AN26" s="10"/>
      <c r="AO26" s="9">
        <v>0</v>
      </c>
      <c r="AP26" s="9">
        <v>-2</v>
      </c>
      <c r="AQ26" s="9">
        <v>-1</v>
      </c>
      <c r="AR26" s="9">
        <v>-1</v>
      </c>
      <c r="AS26" s="9">
        <v>-1</v>
      </c>
      <c r="AT26" s="9">
        <v>-2</v>
      </c>
      <c r="AU26" s="9">
        <v>0</v>
      </c>
      <c r="AV26" s="9">
        <v>-1</v>
      </c>
      <c r="AW26" s="9">
        <v>-1</v>
      </c>
      <c r="AX26" s="9">
        <v>-2</v>
      </c>
      <c r="AY26" s="9">
        <v>-2</v>
      </c>
      <c r="AZ26" s="9">
        <v>0</v>
      </c>
      <c r="BA26" s="9">
        <v>-1</v>
      </c>
      <c r="BB26" s="9">
        <v>-1</v>
      </c>
      <c r="BC26" s="9">
        <v>-2</v>
      </c>
      <c r="BD26" s="9">
        <v>-3</v>
      </c>
      <c r="BE26" s="9">
        <v>-1</v>
      </c>
      <c r="BF26" s="9">
        <v>-1</v>
      </c>
      <c r="BG26" s="9">
        <v>-1</v>
      </c>
      <c r="BH26" s="9">
        <v>-1</v>
      </c>
      <c r="BI26" s="9">
        <v>-2</v>
      </c>
      <c r="BJ26" s="9">
        <v>-1</v>
      </c>
      <c r="BK26" s="9">
        <v>0</v>
      </c>
      <c r="BL26" s="9">
        <v>-2</v>
      </c>
      <c r="BM26" s="9">
        <v>-1</v>
      </c>
      <c r="BN26" s="9">
        <v>-1</v>
      </c>
      <c r="BO26" s="9">
        <v>-2</v>
      </c>
      <c r="BP26" s="9">
        <v>-1</v>
      </c>
      <c r="BQ26" s="9">
        <v>-1</v>
      </c>
      <c r="BR26" s="9">
        <v>-2</v>
      </c>
      <c r="BS26" s="9">
        <v>-2</v>
      </c>
      <c r="BT26" s="9">
        <v>-1</v>
      </c>
      <c r="BU26" s="9">
        <v>-2</v>
      </c>
      <c r="BV26" s="9">
        <v>-1</v>
      </c>
      <c r="BW26" s="9">
        <v>-2</v>
      </c>
      <c r="BX26" s="9">
        <v>-2</v>
      </c>
      <c r="BY26" s="9">
        <v>-3</v>
      </c>
      <c r="BZ26" s="9">
        <v>-1</v>
      </c>
      <c r="CA26" s="9">
        <v>-3</v>
      </c>
      <c r="CB26" s="9">
        <v>-1</v>
      </c>
      <c r="CC26" s="9">
        <v>-3</v>
      </c>
      <c r="CD26" s="9">
        <v>-2</v>
      </c>
      <c r="CE26" s="9">
        <v>-2</v>
      </c>
      <c r="CF26" s="9">
        <f>AM26-CE26</f>
        <v>-2</v>
      </c>
      <c r="CG26" s="9">
        <v>-2</v>
      </c>
      <c r="CH26" s="10"/>
    </row>
    <row r="27" spans="1:86" x14ac:dyDescent="0.2">
      <c r="A27" s="11"/>
      <c r="B27" s="12"/>
      <c r="C27" s="12"/>
      <c r="D27" s="1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Q27" s="12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0"/>
    </row>
    <row r="28" spans="1:86" x14ac:dyDescent="0.2">
      <c r="A28" s="8" t="s">
        <v>54</v>
      </c>
      <c r="B28" s="9">
        <v>45</v>
      </c>
      <c r="C28" s="9">
        <v>18</v>
      </c>
      <c r="D28" s="9">
        <v>-1</v>
      </c>
      <c r="E28" s="56">
        <v>27</v>
      </c>
      <c r="F28" s="56">
        <v>46</v>
      </c>
      <c r="G28" s="56">
        <v>39</v>
      </c>
      <c r="H28" s="56">
        <v>38</v>
      </c>
      <c r="I28" s="56">
        <v>37</v>
      </c>
      <c r="J28" s="56">
        <v>34</v>
      </c>
      <c r="K28" s="56">
        <v>22</v>
      </c>
      <c r="L28" s="56">
        <v>40</v>
      </c>
      <c r="M28" s="56">
        <v>40</v>
      </c>
      <c r="N28" s="56">
        <v>42</v>
      </c>
      <c r="O28" s="56">
        <v>36</v>
      </c>
      <c r="P28" s="10"/>
      <c r="Q28" s="9">
        <v>17</v>
      </c>
      <c r="R28" s="56">
        <v>10</v>
      </c>
      <c r="S28" s="56">
        <v>32</v>
      </c>
      <c r="T28" s="56">
        <v>14</v>
      </c>
      <c r="U28" s="56">
        <v>19</v>
      </c>
      <c r="V28" s="56">
        <v>20</v>
      </c>
      <c r="W28" s="56">
        <v>16</v>
      </c>
      <c r="X28" s="56">
        <v>22</v>
      </c>
      <c r="Y28" s="56">
        <v>21</v>
      </c>
      <c r="Z28" s="56">
        <v>16</v>
      </c>
      <c r="AA28" s="56">
        <v>22</v>
      </c>
      <c r="AB28" s="56">
        <v>12</v>
      </c>
      <c r="AC28" s="56">
        <v>9</v>
      </c>
      <c r="AD28" s="56">
        <v>13</v>
      </c>
      <c r="AE28" s="56">
        <v>20</v>
      </c>
      <c r="AF28" s="56">
        <v>20</v>
      </c>
      <c r="AG28" s="56">
        <v>27</v>
      </c>
      <c r="AH28" s="56">
        <v>13</v>
      </c>
      <c r="AI28" s="56">
        <v>20</v>
      </c>
      <c r="AJ28" s="56">
        <v>22</v>
      </c>
      <c r="AK28" s="56">
        <v>16</v>
      </c>
      <c r="AL28" s="56">
        <v>20</v>
      </c>
      <c r="AM28" s="56">
        <v>24</v>
      </c>
      <c r="AN28" s="10"/>
      <c r="AO28" s="9">
        <v>5</v>
      </c>
      <c r="AP28" s="9">
        <v>5</v>
      </c>
      <c r="AQ28" s="9">
        <v>17</v>
      </c>
      <c r="AR28" s="9">
        <v>15</v>
      </c>
      <c r="AS28" s="9">
        <v>7</v>
      </c>
      <c r="AT28" s="9">
        <v>7</v>
      </c>
      <c r="AU28" s="9">
        <v>8</v>
      </c>
      <c r="AV28" s="9">
        <v>11</v>
      </c>
      <c r="AW28" s="9">
        <v>12</v>
      </c>
      <c r="AX28" s="9">
        <v>8</v>
      </c>
      <c r="AY28" s="9">
        <v>5</v>
      </c>
      <c r="AZ28" s="9">
        <v>11</v>
      </c>
      <c r="BA28" s="9">
        <v>11</v>
      </c>
      <c r="BB28" s="9">
        <v>11</v>
      </c>
      <c r="BC28" s="9">
        <v>9</v>
      </c>
      <c r="BD28" s="9">
        <v>12</v>
      </c>
      <c r="BE28" s="9">
        <v>8</v>
      </c>
      <c r="BF28" s="9">
        <v>8</v>
      </c>
      <c r="BG28" s="9">
        <v>11</v>
      </c>
      <c r="BH28" s="9">
        <v>11</v>
      </c>
      <c r="BI28" s="9">
        <v>6</v>
      </c>
      <c r="BJ28" s="9">
        <v>6</v>
      </c>
      <c r="BK28" s="9">
        <v>5</v>
      </c>
      <c r="BL28" s="9">
        <v>4</v>
      </c>
      <c r="BM28" s="9">
        <v>3</v>
      </c>
      <c r="BN28" s="9">
        <v>10</v>
      </c>
      <c r="BO28" s="9">
        <v>9</v>
      </c>
      <c r="BP28" s="9">
        <v>11</v>
      </c>
      <c r="BQ28" s="9">
        <v>11</v>
      </c>
      <c r="BR28" s="9">
        <v>9</v>
      </c>
      <c r="BS28" s="9">
        <v>12</v>
      </c>
      <c r="BT28" s="9">
        <v>15</v>
      </c>
      <c r="BU28" s="9">
        <v>7</v>
      </c>
      <c r="BV28" s="9">
        <v>6</v>
      </c>
      <c r="BW28" s="9">
        <v>10</v>
      </c>
      <c r="BX28" s="9">
        <v>10</v>
      </c>
      <c r="BY28" s="9">
        <v>9</v>
      </c>
      <c r="BZ28" s="9">
        <v>13</v>
      </c>
      <c r="CA28" s="9">
        <v>6</v>
      </c>
      <c r="CB28" s="9">
        <v>10</v>
      </c>
      <c r="CC28" s="9">
        <v>7</v>
      </c>
      <c r="CD28" s="9">
        <v>13</v>
      </c>
      <c r="CE28" s="9">
        <v>10</v>
      </c>
      <c r="CF28" s="9">
        <f t="shared" ref="CF28" si="4">CF23+CF25+CF26</f>
        <v>14</v>
      </c>
      <c r="CG28" s="9">
        <v>9</v>
      </c>
      <c r="CH28" s="10"/>
    </row>
    <row r="29" spans="1:86" x14ac:dyDescent="0.2">
      <c r="A29" s="11"/>
      <c r="B29" s="12"/>
      <c r="C29" s="12"/>
      <c r="D29" s="1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Q29" s="12"/>
      <c r="R29" s="12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0"/>
    </row>
    <row r="30" spans="1:86" x14ac:dyDescent="0.2">
      <c r="A30" s="8" t="s">
        <v>36</v>
      </c>
      <c r="B30" s="9">
        <v>12</v>
      </c>
      <c r="C30" s="9">
        <v>6</v>
      </c>
      <c r="D30" s="9">
        <v>9</v>
      </c>
      <c r="E30" s="56">
        <v>3</v>
      </c>
      <c r="F30" s="56">
        <v>8</v>
      </c>
      <c r="G30" s="56">
        <v>18</v>
      </c>
      <c r="H30" s="56">
        <v>9</v>
      </c>
      <c r="I30" s="56">
        <v>9</v>
      </c>
      <c r="J30" s="56">
        <v>11</v>
      </c>
      <c r="K30" s="56">
        <v>9</v>
      </c>
      <c r="L30" s="56">
        <v>10</v>
      </c>
      <c r="M30" s="56">
        <v>11</v>
      </c>
      <c r="N30" s="56">
        <v>10</v>
      </c>
      <c r="O30" s="56">
        <v>5</v>
      </c>
      <c r="P30" s="10"/>
      <c r="Q30" s="9">
        <v>2</v>
      </c>
      <c r="R30" s="56">
        <v>1</v>
      </c>
      <c r="S30" s="56">
        <v>3</v>
      </c>
      <c r="T30" s="56">
        <v>5</v>
      </c>
      <c r="U30" s="56">
        <v>11</v>
      </c>
      <c r="V30" s="56">
        <v>7</v>
      </c>
      <c r="W30" s="56">
        <v>4</v>
      </c>
      <c r="X30" s="56">
        <v>5</v>
      </c>
      <c r="Y30" s="56">
        <v>3</v>
      </c>
      <c r="Z30" s="56">
        <v>6</v>
      </c>
      <c r="AA30" s="56">
        <v>7</v>
      </c>
      <c r="AB30" s="56">
        <v>4</v>
      </c>
      <c r="AC30" s="56">
        <v>4</v>
      </c>
      <c r="AD30" s="56">
        <v>5</v>
      </c>
      <c r="AE30" s="56">
        <v>3</v>
      </c>
      <c r="AF30" s="56">
        <v>7</v>
      </c>
      <c r="AG30" s="56">
        <v>4</v>
      </c>
      <c r="AH30" s="56">
        <v>7</v>
      </c>
      <c r="AI30" s="56">
        <v>4</v>
      </c>
      <c r="AJ30" s="56">
        <v>6</v>
      </c>
      <c r="AK30" s="56">
        <v>3</v>
      </c>
      <c r="AL30" s="56">
        <v>2</v>
      </c>
      <c r="AM30" s="56">
        <v>3</v>
      </c>
      <c r="AN30" s="10"/>
      <c r="AO30" s="9">
        <v>0</v>
      </c>
      <c r="AP30" s="9">
        <v>1</v>
      </c>
      <c r="AQ30" s="9">
        <v>2</v>
      </c>
      <c r="AR30" s="9">
        <v>1</v>
      </c>
      <c r="AS30" s="9">
        <v>2</v>
      </c>
      <c r="AT30" s="9">
        <v>3</v>
      </c>
      <c r="AU30" s="9">
        <v>4</v>
      </c>
      <c r="AV30" s="9">
        <v>7</v>
      </c>
      <c r="AW30" s="9">
        <v>4</v>
      </c>
      <c r="AX30" s="9">
        <v>3</v>
      </c>
      <c r="AY30" s="9">
        <v>2</v>
      </c>
      <c r="AZ30" s="9">
        <v>2</v>
      </c>
      <c r="BA30" s="9">
        <v>2</v>
      </c>
      <c r="BB30" s="9">
        <v>3</v>
      </c>
      <c r="BC30" s="9">
        <v>2</v>
      </c>
      <c r="BD30" s="9">
        <v>1</v>
      </c>
      <c r="BE30" s="9">
        <v>2</v>
      </c>
      <c r="BF30" s="9">
        <v>4</v>
      </c>
      <c r="BG30" s="9">
        <v>4</v>
      </c>
      <c r="BH30" s="9">
        <v>3</v>
      </c>
      <c r="BI30" s="9">
        <v>2</v>
      </c>
      <c r="BJ30" s="9">
        <v>2</v>
      </c>
      <c r="BK30" s="9">
        <v>3</v>
      </c>
      <c r="BL30" s="9">
        <v>1</v>
      </c>
      <c r="BM30" s="9">
        <v>2</v>
      </c>
      <c r="BN30" s="9">
        <v>3</v>
      </c>
      <c r="BO30" s="9">
        <v>2</v>
      </c>
      <c r="BP30" s="9">
        <v>1</v>
      </c>
      <c r="BQ30" s="9">
        <v>2</v>
      </c>
      <c r="BR30" s="9">
        <v>5</v>
      </c>
      <c r="BS30" s="9">
        <v>3</v>
      </c>
      <c r="BT30" s="9">
        <v>1</v>
      </c>
      <c r="BU30" s="9">
        <v>2</v>
      </c>
      <c r="BV30" s="9">
        <v>5</v>
      </c>
      <c r="BW30" s="9">
        <v>3</v>
      </c>
      <c r="BX30" s="9">
        <v>1</v>
      </c>
      <c r="BY30" s="9">
        <v>2</v>
      </c>
      <c r="BZ30" s="9">
        <v>4</v>
      </c>
      <c r="CA30" s="9">
        <v>3</v>
      </c>
      <c r="CB30" s="9">
        <v>0</v>
      </c>
      <c r="CC30" s="9">
        <v>1</v>
      </c>
      <c r="CD30" s="9">
        <v>1</v>
      </c>
      <c r="CE30" s="9">
        <v>2</v>
      </c>
      <c r="CF30" s="9">
        <f>AM30-CE30</f>
        <v>1</v>
      </c>
      <c r="CG30" s="9">
        <v>4</v>
      </c>
      <c r="CH30" s="10"/>
    </row>
    <row r="31" spans="1:86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6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6" ht="22.5" customHeight="1" x14ac:dyDescent="0.2">
      <c r="A33" s="4" t="s">
        <v>3</v>
      </c>
      <c r="B33" s="5">
        <v>2007</v>
      </c>
      <c r="C33" s="5">
        <v>2008</v>
      </c>
      <c r="D33" s="5">
        <v>2009</v>
      </c>
      <c r="E33" s="5">
        <v>2010</v>
      </c>
      <c r="F33" s="5">
        <v>2011</v>
      </c>
      <c r="G33" s="5">
        <v>2012</v>
      </c>
      <c r="H33" s="5">
        <v>2013</v>
      </c>
      <c r="I33" s="5">
        <v>2014</v>
      </c>
      <c r="J33" s="5">
        <v>2015</v>
      </c>
      <c r="K33" s="5">
        <v>2016</v>
      </c>
      <c r="L33" s="5" t="s">
        <v>175</v>
      </c>
      <c r="M33" s="5">
        <v>2018</v>
      </c>
      <c r="N33" s="5">
        <v>2019</v>
      </c>
      <c r="O33" s="5">
        <v>2020</v>
      </c>
      <c r="P33" s="7"/>
      <c r="Q33" s="5" t="s">
        <v>26</v>
      </c>
      <c r="R33" s="5" t="s">
        <v>42</v>
      </c>
      <c r="S33" s="6" t="s">
        <v>151</v>
      </c>
      <c r="T33" s="6" t="s">
        <v>152</v>
      </c>
      <c r="U33" s="6" t="s">
        <v>153</v>
      </c>
      <c r="V33" s="6" t="s">
        <v>154</v>
      </c>
      <c r="W33" s="6" t="s">
        <v>95</v>
      </c>
      <c r="X33" s="6" t="s">
        <v>97</v>
      </c>
      <c r="Y33" s="6" t="s">
        <v>101</v>
      </c>
      <c r="Z33" s="6" t="s">
        <v>105</v>
      </c>
      <c r="AA33" s="6" t="s">
        <v>108</v>
      </c>
      <c r="AB33" s="6" t="s">
        <v>112</v>
      </c>
      <c r="AC33" s="6" t="s">
        <v>117</v>
      </c>
      <c r="AD33" s="6" t="s">
        <v>120</v>
      </c>
      <c r="AE33" s="6" t="s">
        <v>130</v>
      </c>
      <c r="AF33" s="6" t="s">
        <v>143</v>
      </c>
      <c r="AG33" s="6" t="s">
        <v>177</v>
      </c>
      <c r="AH33" s="6" t="s">
        <v>191</v>
      </c>
      <c r="AI33" s="6" t="s">
        <v>195</v>
      </c>
      <c r="AJ33" s="6" t="s">
        <v>201</v>
      </c>
      <c r="AK33" s="6" t="s">
        <v>206</v>
      </c>
      <c r="AL33" s="6" t="s">
        <v>209</v>
      </c>
      <c r="AM33" s="6" t="s">
        <v>214</v>
      </c>
      <c r="AN33" s="7"/>
      <c r="AO33" s="5" t="s">
        <v>41</v>
      </c>
      <c r="AP33" s="5" t="s">
        <v>43</v>
      </c>
      <c r="AQ33" s="6" t="s">
        <v>155</v>
      </c>
      <c r="AR33" s="6" t="s">
        <v>156</v>
      </c>
      <c r="AS33" s="6" t="s">
        <v>157</v>
      </c>
      <c r="AT33" s="6" t="s">
        <v>158</v>
      </c>
      <c r="AU33" s="6" t="s">
        <v>159</v>
      </c>
      <c r="AV33" s="6" t="s">
        <v>160</v>
      </c>
      <c r="AW33" s="6" t="s">
        <v>161</v>
      </c>
      <c r="AX33" s="6" t="s">
        <v>162</v>
      </c>
      <c r="AY33" s="6" t="s">
        <v>93</v>
      </c>
      <c r="AZ33" s="6" t="s">
        <v>94</v>
      </c>
      <c r="BA33" s="6" t="s">
        <v>96</v>
      </c>
      <c r="BB33" s="6" t="s">
        <v>98</v>
      </c>
      <c r="BC33" s="6" t="s">
        <v>99</v>
      </c>
      <c r="BD33" s="6" t="s">
        <v>102</v>
      </c>
      <c r="BE33" s="6" t="s">
        <v>103</v>
      </c>
      <c r="BF33" s="6" t="s">
        <v>106</v>
      </c>
      <c r="BG33" s="6" t="s">
        <v>107</v>
      </c>
      <c r="BH33" s="6" t="s">
        <v>109</v>
      </c>
      <c r="BI33" s="6" t="s">
        <v>111</v>
      </c>
      <c r="BJ33" s="6" t="s">
        <v>113</v>
      </c>
      <c r="BK33" s="5" t="s">
        <v>114</v>
      </c>
      <c r="BL33" s="5" t="s">
        <v>118</v>
      </c>
      <c r="BM33" s="5" t="s">
        <v>119</v>
      </c>
      <c r="BN33" s="5" t="s">
        <v>121</v>
      </c>
      <c r="BO33" s="5" t="s">
        <v>125</v>
      </c>
      <c r="BP33" s="5" t="s">
        <v>131</v>
      </c>
      <c r="BQ33" s="5" t="s">
        <v>138</v>
      </c>
      <c r="BR33" s="5" t="s">
        <v>142</v>
      </c>
      <c r="BS33" s="5" t="s">
        <v>176</v>
      </c>
      <c r="BT33" s="5" t="s">
        <v>178</v>
      </c>
      <c r="BU33" s="5" t="s">
        <v>187</v>
      </c>
      <c r="BV33" s="5" t="s">
        <v>192</v>
      </c>
      <c r="BW33" s="5" t="s">
        <v>193</v>
      </c>
      <c r="BX33" s="5" t="s">
        <v>196</v>
      </c>
      <c r="BY33" s="5" t="s">
        <v>197</v>
      </c>
      <c r="BZ33" s="5" t="s">
        <v>202</v>
      </c>
      <c r="CA33" s="5" t="s">
        <v>205</v>
      </c>
      <c r="CB33" s="5" t="s">
        <v>207</v>
      </c>
      <c r="CC33" s="5" t="s">
        <v>208</v>
      </c>
      <c r="CD33" s="5" t="s">
        <v>210</v>
      </c>
      <c r="CE33" s="5" t="s">
        <v>212</v>
      </c>
      <c r="CF33" s="5" t="str">
        <f t="shared" ref="CF33" si="5">CF3</f>
        <v>Q2 2021</v>
      </c>
      <c r="CG33" s="5" t="s">
        <v>217</v>
      </c>
    </row>
    <row r="34" spans="1:86" x14ac:dyDescent="0.2">
      <c r="A34" s="8" t="s">
        <v>59</v>
      </c>
      <c r="B34" s="51">
        <v>7.7044025157232701E-2</v>
      </c>
      <c r="C34" s="51">
        <v>4.5871559633027525E-2</v>
      </c>
      <c r="D34" s="51">
        <v>3.5256410256410256E-2</v>
      </c>
      <c r="E34" s="51">
        <v>7.7694235588972427E-2</v>
      </c>
      <c r="F34" s="51">
        <v>9.8646034816247577E-2</v>
      </c>
      <c r="G34" s="51">
        <v>8.3984375E-2</v>
      </c>
      <c r="H34" s="51">
        <v>9.1097308488612833E-2</v>
      </c>
      <c r="I34" s="51">
        <v>9.4420600858369105E-2</v>
      </c>
      <c r="J34" s="51">
        <v>7.6470588235294124E-2</v>
      </c>
      <c r="K34" s="51">
        <v>6.9148936170212769E-2</v>
      </c>
      <c r="L34" s="51">
        <v>0.10043668122270742</v>
      </c>
      <c r="M34" s="51">
        <v>8.3032490974729242E-2</v>
      </c>
      <c r="N34" s="51">
        <v>8.3752093802345065E-2</v>
      </c>
      <c r="O34" s="51">
        <v>8.8062622309197647E-2</v>
      </c>
      <c r="Q34" s="51">
        <v>0.10614525139664804</v>
      </c>
      <c r="R34" s="51">
        <v>5.4545454545454543E-2</v>
      </c>
      <c r="S34" s="51">
        <v>0.11846689895470383</v>
      </c>
      <c r="T34" s="51">
        <v>7.3913043478260873E-2</v>
      </c>
      <c r="U34" s="51">
        <v>7.407407407407407E-2</v>
      </c>
      <c r="V34" s="51">
        <v>9.5041322314049589E-2</v>
      </c>
      <c r="W34" s="51">
        <v>7.9051383399209488E-2</v>
      </c>
      <c r="X34" s="51">
        <v>0.10434782608695652</v>
      </c>
      <c r="Y34" s="51">
        <v>0.11403508771929824</v>
      </c>
      <c r="Z34" s="51">
        <v>7.5630252100840331E-2</v>
      </c>
      <c r="AA34" s="51">
        <v>8.6021505376344093E-2</v>
      </c>
      <c r="AB34" s="51">
        <v>6.4935064935064929E-2</v>
      </c>
      <c r="AC34" s="51">
        <v>5.6701030927835051E-2</v>
      </c>
      <c r="AD34" s="51">
        <v>8.2417582417582416E-2</v>
      </c>
      <c r="AE34" s="51">
        <v>9.8290598290598288E-2</v>
      </c>
      <c r="AF34" s="51">
        <v>0.10267857142857142</v>
      </c>
      <c r="AG34" s="51">
        <v>0.10714285714285714</v>
      </c>
      <c r="AH34" s="51">
        <v>5.8394160583941604E-2</v>
      </c>
      <c r="AI34" s="51">
        <v>7.7669902912621352E-2</v>
      </c>
      <c r="AJ34" s="51">
        <v>9.0277777777777776E-2</v>
      </c>
      <c r="AK34" s="51">
        <v>6.7340067340067339E-2</v>
      </c>
      <c r="AL34" s="51">
        <v>0.11682242990654206</v>
      </c>
      <c r="AM34" s="51">
        <v>0.10894941634241245</v>
      </c>
      <c r="AO34" s="51">
        <v>5.1020408163265307E-2</v>
      </c>
      <c r="AP34" s="51">
        <v>5.737704918032787E-2</v>
      </c>
      <c r="AQ34" s="51">
        <v>0.13636363636363635</v>
      </c>
      <c r="AR34" s="51">
        <v>0.1032258064516129</v>
      </c>
      <c r="AS34" s="51">
        <v>6.8965517241379309E-2</v>
      </c>
      <c r="AT34" s="51">
        <v>7.8947368421052627E-2</v>
      </c>
      <c r="AU34" s="51">
        <v>5.8823529411764705E-2</v>
      </c>
      <c r="AV34" s="51">
        <v>8.9552238805970144E-2</v>
      </c>
      <c r="AW34" s="51">
        <v>0.11711711711711711</v>
      </c>
      <c r="AX34" s="51">
        <v>7.6335877862595422E-2</v>
      </c>
      <c r="AY34" s="51">
        <v>7.3170731707317069E-2</v>
      </c>
      <c r="AZ34" s="51">
        <v>8.461538461538462E-2</v>
      </c>
      <c r="BA34" s="51">
        <v>0.10714285714285714</v>
      </c>
      <c r="BB34" s="51">
        <v>0.10169491525423729</v>
      </c>
      <c r="BC34" s="51">
        <v>0.10091743119266056</v>
      </c>
      <c r="BD34" s="51">
        <v>0.12605042016806722</v>
      </c>
      <c r="BE34" s="51">
        <v>8.4905660377358486E-2</v>
      </c>
      <c r="BF34" s="51">
        <v>6.8181818181818177E-2</v>
      </c>
      <c r="BG34" s="51">
        <v>8.7591240875912413E-2</v>
      </c>
      <c r="BH34" s="51">
        <v>8.4507042253521125E-2</v>
      </c>
      <c r="BI34" s="51">
        <v>7.1428571428571425E-2</v>
      </c>
      <c r="BJ34" s="51">
        <v>5.8823529411764705E-2</v>
      </c>
      <c r="BK34" s="51">
        <v>5.0505050505050504E-2</v>
      </c>
      <c r="BL34" s="51">
        <v>6.3157894736842107E-2</v>
      </c>
      <c r="BM34" s="51">
        <v>4.878048780487805E-2</v>
      </c>
      <c r="BN34" s="51">
        <v>0.11</v>
      </c>
      <c r="BO34" s="51">
        <v>9.8214285714285712E-2</v>
      </c>
      <c r="BP34" s="51">
        <v>9.8360655737704916E-2</v>
      </c>
      <c r="BQ34" s="51">
        <v>0.11650485436893204</v>
      </c>
      <c r="BR34" s="51">
        <v>9.0909090909090912E-2</v>
      </c>
      <c r="BS34" s="51">
        <v>0.10687022900763359</v>
      </c>
      <c r="BT34" s="51">
        <v>0.10738255033557047</v>
      </c>
      <c r="BU34" s="51">
        <v>6.6176470588235295E-2</v>
      </c>
      <c r="BV34" s="51">
        <v>5.0724637681159424E-2</v>
      </c>
      <c r="BW34" s="51">
        <v>7.8431372549019607E-2</v>
      </c>
      <c r="BX34" s="51">
        <v>7.6923076923076927E-2</v>
      </c>
      <c r="BY34" s="51">
        <v>9.375E-2</v>
      </c>
      <c r="BZ34" s="51">
        <v>8.7499999999999994E-2</v>
      </c>
      <c r="CA34" s="51">
        <v>5.8064516129032261E-2</v>
      </c>
      <c r="CB34" s="51">
        <v>7.746478873239436E-2</v>
      </c>
      <c r="CC34" s="51">
        <v>9.0090090090090086E-2</v>
      </c>
      <c r="CD34" s="51">
        <v>0.14563106796116504</v>
      </c>
      <c r="CE34" s="51">
        <v>9.6000000000000002E-2</v>
      </c>
      <c r="CF34" s="51">
        <f t="shared" ref="CF34" si="6">CF19/CF16</f>
        <v>0.12121212121212122</v>
      </c>
      <c r="CG34" s="51">
        <v>9.8214285714285712E-2</v>
      </c>
    </row>
    <row r="35" spans="1:86" x14ac:dyDescent="0.2">
      <c r="A35" s="8" t="s">
        <v>21</v>
      </c>
      <c r="B35" s="51">
        <v>7.0754716981132074E-2</v>
      </c>
      <c r="C35" s="51">
        <v>3.3027522935779818E-2</v>
      </c>
      <c r="D35" s="51">
        <v>-3.205128205128205E-3</v>
      </c>
      <c r="E35" s="51">
        <v>6.7669172932330823E-2</v>
      </c>
      <c r="F35" s="51">
        <v>8.8974854932301742E-2</v>
      </c>
      <c r="G35" s="51">
        <v>7.6171875E-2</v>
      </c>
      <c r="H35" s="51">
        <v>7.8674948240165632E-2</v>
      </c>
      <c r="I35" s="51">
        <v>7.9399141630901282E-2</v>
      </c>
      <c r="J35" s="51">
        <v>6.6666666666666666E-2</v>
      </c>
      <c r="K35" s="51">
        <v>5.8510638297872342E-2</v>
      </c>
      <c r="L35" s="51">
        <v>8.7336244541484712E-2</v>
      </c>
      <c r="M35" s="51">
        <v>7.2202166064981949E-2</v>
      </c>
      <c r="N35" s="51">
        <v>7.0351758793969849E-2</v>
      </c>
      <c r="O35" s="51">
        <v>7.0450097847358117E-2</v>
      </c>
      <c r="Q35" s="51">
        <v>9.4972067039106142E-2</v>
      </c>
      <c r="R35" s="51">
        <v>4.5454545454545456E-2</v>
      </c>
      <c r="S35" s="51">
        <v>0.11149825783972125</v>
      </c>
      <c r="T35" s="51">
        <v>6.0869565217391307E-2</v>
      </c>
      <c r="U35" s="51">
        <v>7.0370370370370375E-2</v>
      </c>
      <c r="V35" s="51">
        <v>8.2644628099173556E-2</v>
      </c>
      <c r="W35" s="51">
        <v>6.3241106719367585E-2</v>
      </c>
      <c r="X35" s="51">
        <v>9.5652173913043481E-2</v>
      </c>
      <c r="Y35" s="51">
        <v>9.2105263157894732E-2</v>
      </c>
      <c r="Z35" s="51">
        <v>6.7226890756302518E-2</v>
      </c>
      <c r="AA35" s="51">
        <v>7.8853046594982074E-2</v>
      </c>
      <c r="AB35" s="51">
        <v>5.1948051948051951E-2</v>
      </c>
      <c r="AC35" s="51">
        <v>4.6391752577319589E-2</v>
      </c>
      <c r="AD35" s="51">
        <v>7.1428571428571425E-2</v>
      </c>
      <c r="AE35" s="51">
        <v>8.5470085470085472E-2</v>
      </c>
      <c r="AF35" s="51">
        <v>8.9285714285714288E-2</v>
      </c>
      <c r="AG35" s="51">
        <v>9.6428571428571433E-2</v>
      </c>
      <c r="AH35" s="51">
        <v>4.7445255474452552E-2</v>
      </c>
      <c r="AI35" s="51">
        <v>6.4724919093851127E-2</v>
      </c>
      <c r="AJ35" s="51">
        <v>7.6388888888888895E-2</v>
      </c>
      <c r="AK35" s="51">
        <v>5.387205387205387E-2</v>
      </c>
      <c r="AL35" s="51">
        <v>9.3457943925233641E-2</v>
      </c>
      <c r="AM35" s="51">
        <v>9.3385214007782102E-2</v>
      </c>
      <c r="AO35" s="51">
        <v>5.1020408163265307E-2</v>
      </c>
      <c r="AP35" s="51">
        <v>4.0983606557377046E-2</v>
      </c>
      <c r="AQ35" s="51">
        <v>0.12878787878787878</v>
      </c>
      <c r="AR35" s="51">
        <v>9.6774193548387094E-2</v>
      </c>
      <c r="AS35" s="51">
        <v>6.0344827586206899E-2</v>
      </c>
      <c r="AT35" s="51">
        <v>6.1403508771929821E-2</v>
      </c>
      <c r="AU35" s="51">
        <v>5.8823529411764705E-2</v>
      </c>
      <c r="AV35" s="51">
        <v>8.2089552238805971E-2</v>
      </c>
      <c r="AW35" s="51">
        <v>0.10810810810810811</v>
      </c>
      <c r="AX35" s="51">
        <v>6.1068702290076333E-2</v>
      </c>
      <c r="AY35" s="51">
        <v>4.065040650406504E-2</v>
      </c>
      <c r="AZ35" s="51">
        <v>8.461538461538462E-2</v>
      </c>
      <c r="BA35" s="51">
        <v>9.8214285714285712E-2</v>
      </c>
      <c r="BB35" s="51">
        <v>9.3220338983050849E-2</v>
      </c>
      <c r="BC35" s="51">
        <v>8.2568807339449546E-2</v>
      </c>
      <c r="BD35" s="51">
        <v>0.10084033613445378</v>
      </c>
      <c r="BE35" s="51">
        <v>7.5471698113207544E-2</v>
      </c>
      <c r="BF35" s="51">
        <v>6.0606060606060608E-2</v>
      </c>
      <c r="BG35" s="51">
        <v>8.0291970802919707E-2</v>
      </c>
      <c r="BH35" s="51">
        <v>7.746478873239436E-2</v>
      </c>
      <c r="BI35" s="51">
        <v>5.3571428571428568E-2</v>
      </c>
      <c r="BJ35" s="51">
        <v>5.0420168067226892E-2</v>
      </c>
      <c r="BK35" s="51">
        <v>5.0505050505050504E-2</v>
      </c>
      <c r="BL35" s="51">
        <v>4.2105263157894736E-2</v>
      </c>
      <c r="BM35" s="51">
        <v>3.6585365853658534E-2</v>
      </c>
      <c r="BN35" s="51">
        <v>0.1</v>
      </c>
      <c r="BO35" s="51">
        <v>8.0357142857142863E-2</v>
      </c>
      <c r="BP35" s="51">
        <v>9.0163934426229511E-2</v>
      </c>
      <c r="BQ35" s="51">
        <v>0.10679611650485436</v>
      </c>
      <c r="BR35" s="51">
        <v>7.43801652892562E-2</v>
      </c>
      <c r="BS35" s="51">
        <v>9.1603053435114504E-2</v>
      </c>
      <c r="BT35" s="51">
        <v>0.10067114093959731</v>
      </c>
      <c r="BU35" s="51">
        <v>5.1470588235294115E-2</v>
      </c>
      <c r="BV35" s="51">
        <v>4.3478260869565216E-2</v>
      </c>
      <c r="BW35" s="51">
        <v>6.535947712418301E-2</v>
      </c>
      <c r="BX35" s="51">
        <v>6.4102564102564097E-2</v>
      </c>
      <c r="BY35" s="51">
        <v>7.03125E-2</v>
      </c>
      <c r="BZ35" s="51">
        <v>8.1250000000000003E-2</v>
      </c>
      <c r="CA35" s="51">
        <v>3.870967741935484E-2</v>
      </c>
      <c r="CB35" s="51">
        <v>7.0422535211267609E-2</v>
      </c>
      <c r="CC35" s="51">
        <v>6.3063063063063057E-2</v>
      </c>
      <c r="CD35" s="51">
        <v>0.12621359223300971</v>
      </c>
      <c r="CE35" s="51">
        <v>0.08</v>
      </c>
      <c r="CF35" s="51">
        <f t="shared" ref="CF35" si="7">CF28/CF16</f>
        <v>0.10606060606060606</v>
      </c>
      <c r="CG35" s="51">
        <v>8.0357142857142863E-2</v>
      </c>
    </row>
    <row r="36" spans="1:86" x14ac:dyDescent="0.2">
      <c r="A36" s="8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</row>
    <row r="37" spans="1:86" s="1" customFormat="1" x14ac:dyDescent="0.2">
      <c r="A37" s="8" t="s">
        <v>146</v>
      </c>
      <c r="B37" s="53">
        <v>1361.1111111111111</v>
      </c>
      <c r="C37" s="53">
        <v>641.02564102564111</v>
      </c>
      <c r="D37" s="53">
        <v>407.40740740740739</v>
      </c>
      <c r="E37" s="53">
        <v>951.26969986722918</v>
      </c>
      <c r="F37" s="53">
        <v>1397.2602739726028</v>
      </c>
      <c r="G37" s="53">
        <v>1191.1357340720222</v>
      </c>
      <c r="H37" s="53">
        <v>1218.8365650969529</v>
      </c>
      <c r="I37" s="53">
        <v>1264.367816091954</v>
      </c>
      <c r="J37" s="53">
        <v>1147.0588235294117</v>
      </c>
      <c r="K37" s="53">
        <v>863.78737541528244</v>
      </c>
      <c r="L37" s="53">
        <v>1406.7278287461772</v>
      </c>
      <c r="M37" s="53">
        <v>1277.7777777777776</v>
      </c>
      <c r="N37" s="53">
        <v>1385.0415512465372</v>
      </c>
      <c r="O37" s="53">
        <v>1456.3106796116506</v>
      </c>
      <c r="P37" s="21"/>
      <c r="Q37" s="53">
        <v>1187.5</v>
      </c>
      <c r="R37" s="53">
        <v>723.41346114023645</v>
      </c>
      <c r="S37" s="53">
        <v>1619.047619047619</v>
      </c>
      <c r="T37" s="53">
        <v>1096.7741935483871</v>
      </c>
      <c r="U37" s="53">
        <v>1021.450459652707</v>
      </c>
      <c r="V37" s="53">
        <v>1392.2518159806295</v>
      </c>
      <c r="W37" s="53">
        <v>1025.6410256410256</v>
      </c>
      <c r="X37" s="53">
        <v>1445.7831325301202</v>
      </c>
      <c r="Y37" s="53">
        <v>1436.46408839779</v>
      </c>
      <c r="Z37" s="53">
        <v>1077.8443113772455</v>
      </c>
      <c r="AA37" s="53">
        <v>1218.274111675127</v>
      </c>
      <c r="AB37" s="53">
        <v>1048.951048951049</v>
      </c>
      <c r="AC37" s="53">
        <v>709.67741935483878</v>
      </c>
      <c r="AD37" s="53">
        <v>1027.3972602739725</v>
      </c>
      <c r="AE37" s="53">
        <v>1352.9411764705883</v>
      </c>
      <c r="AF37" s="53">
        <v>1464.9681528662418</v>
      </c>
      <c r="AG37" s="53">
        <v>1578.9473684210527</v>
      </c>
      <c r="AH37" s="53">
        <v>941.17647058823525</v>
      </c>
      <c r="AI37" s="53">
        <v>1263.1578947368421</v>
      </c>
      <c r="AJ37" s="53">
        <v>1520.46783625731</v>
      </c>
      <c r="AK37" s="53">
        <v>1123.5955056179773</v>
      </c>
      <c r="AL37" s="53">
        <v>1908.3969465648859</v>
      </c>
      <c r="AM37" s="53">
        <v>1818.181818181818</v>
      </c>
      <c r="AN37" s="21"/>
      <c r="AO37" s="53">
        <v>714.28571428571433</v>
      </c>
      <c r="AP37" s="53">
        <v>700</v>
      </c>
      <c r="AQ37" s="53">
        <v>1855.6701030927836</v>
      </c>
      <c r="AR37" s="53">
        <v>1467.8899082568805</v>
      </c>
      <c r="AS37" s="53">
        <v>1025.6410256410259</v>
      </c>
      <c r="AT37" s="53">
        <v>1111.1111111111111</v>
      </c>
      <c r="AU37" s="53">
        <v>798.40319361277443</v>
      </c>
      <c r="AV37" s="53">
        <v>1255.2301255230125</v>
      </c>
      <c r="AW37" s="53">
        <v>1662.4040920716111</v>
      </c>
      <c r="AX37" s="53">
        <v>1149.4252873563221</v>
      </c>
      <c r="AY37" s="53">
        <v>909.09090909090901</v>
      </c>
      <c r="AZ37" s="53">
        <v>1145.8333333333335</v>
      </c>
      <c r="BA37" s="53">
        <v>1578.9473684210527</v>
      </c>
      <c r="BB37" s="53">
        <v>1333.3333333333333</v>
      </c>
      <c r="BC37" s="53">
        <v>1235.9550561797753</v>
      </c>
      <c r="BD37" s="53">
        <v>1630.4347826086957</v>
      </c>
      <c r="BE37" s="53">
        <v>1200</v>
      </c>
      <c r="BF37" s="53">
        <v>978.2608695652184</v>
      </c>
      <c r="BG37" s="53">
        <v>1200</v>
      </c>
      <c r="BH37" s="53">
        <v>1237.1134020618558</v>
      </c>
      <c r="BI37" s="53">
        <v>1176.4705882352939</v>
      </c>
      <c r="BJ37" s="53">
        <v>933.33333333333337</v>
      </c>
      <c r="BK37" s="53">
        <v>617.28395061728406</v>
      </c>
      <c r="BL37" s="53">
        <v>810.81081081081072</v>
      </c>
      <c r="BM37" s="53">
        <v>606.06060606060601</v>
      </c>
      <c r="BN37" s="53">
        <v>1375</v>
      </c>
      <c r="BO37" s="53">
        <v>1264.367816091954</v>
      </c>
      <c r="BP37" s="53">
        <v>1445.7831325301202</v>
      </c>
      <c r="BQ37" s="53">
        <v>1666.6666666666665</v>
      </c>
      <c r="BR37" s="53">
        <v>1294.117647058823</v>
      </c>
      <c r="BS37" s="53">
        <v>1458.3333333333335</v>
      </c>
      <c r="BT37" s="53">
        <v>1702.127659574468</v>
      </c>
      <c r="BU37" s="53">
        <v>1084.3373493975901</v>
      </c>
      <c r="BV37" s="53">
        <v>804.59770114942557</v>
      </c>
      <c r="BW37" s="53">
        <v>1237.1134020618558</v>
      </c>
      <c r="BX37" s="53">
        <v>1290.3225806451612</v>
      </c>
      <c r="BY37" s="53">
        <v>1558.4415584415585</v>
      </c>
      <c r="BZ37" s="53">
        <v>1489.3617021276593</v>
      </c>
      <c r="CA37" s="53">
        <v>989.01098901098908</v>
      </c>
      <c r="CB37" s="53">
        <v>1264.3678160919537</v>
      </c>
      <c r="CC37" s="53">
        <v>1515.1515151515155</v>
      </c>
      <c r="CD37" s="53">
        <v>2307.6923076923076</v>
      </c>
      <c r="CE37" s="53">
        <v>1714.2857142857142</v>
      </c>
      <c r="CF37" s="53">
        <f t="shared" ref="CF37" si="8">CF19/CF4*1000</f>
        <v>1904.7619047619046</v>
      </c>
      <c r="CG37" s="53">
        <v>1692.3076923076928</v>
      </c>
      <c r="CH37" s="10"/>
    </row>
    <row r="38" spans="1:86" x14ac:dyDescent="0.2">
      <c r="A38" s="8" t="s">
        <v>147</v>
      </c>
      <c r="B38" s="53">
        <v>1250</v>
      </c>
      <c r="C38" s="53">
        <v>461.53846153846155</v>
      </c>
      <c r="D38" s="53">
        <v>-37.037037037037038</v>
      </c>
      <c r="E38" s="53">
        <v>828.5252224650061</v>
      </c>
      <c r="F38" s="53">
        <v>1260.2739726027396</v>
      </c>
      <c r="G38" s="53">
        <v>1080.332409972299</v>
      </c>
      <c r="H38" s="53">
        <v>1052.6315789473683</v>
      </c>
      <c r="I38" s="53">
        <v>1063.2183908045979</v>
      </c>
      <c r="J38" s="53">
        <v>1000</v>
      </c>
      <c r="K38" s="53">
        <v>730.89700996677743</v>
      </c>
      <c r="L38" s="53">
        <v>1223.2415902140672</v>
      </c>
      <c r="M38" s="53">
        <v>1111.1111111111111</v>
      </c>
      <c r="N38" s="53">
        <v>1163.4349030470914</v>
      </c>
      <c r="O38" s="53">
        <v>1165.0485436893205</v>
      </c>
      <c r="P38" s="10"/>
      <c r="Q38" s="53">
        <v>1062.5</v>
      </c>
      <c r="R38" s="53">
        <v>602.844550950197</v>
      </c>
      <c r="S38" s="53">
        <v>1523.8095238095236</v>
      </c>
      <c r="T38" s="53">
        <v>903.22580645161293</v>
      </c>
      <c r="U38" s="53">
        <v>970.37793667007156</v>
      </c>
      <c r="V38" s="53">
        <v>1210.6537530266344</v>
      </c>
      <c r="W38" s="53">
        <v>820.51282051282044</v>
      </c>
      <c r="X38" s="53">
        <v>1325.301204819277</v>
      </c>
      <c r="Y38" s="53">
        <v>1160.220994475138</v>
      </c>
      <c r="Z38" s="53">
        <v>958.08383233532936</v>
      </c>
      <c r="AA38" s="53">
        <v>1116.7512690355329</v>
      </c>
      <c r="AB38" s="53">
        <v>839.16083916083915</v>
      </c>
      <c r="AC38" s="53">
        <v>580.64516129032268</v>
      </c>
      <c r="AD38" s="53">
        <v>890.41095890410952</v>
      </c>
      <c r="AE38" s="53">
        <v>1176.4705882352941</v>
      </c>
      <c r="AF38" s="53">
        <v>1273.885350318471</v>
      </c>
      <c r="AG38" s="53">
        <v>1421.0526315789473</v>
      </c>
      <c r="AH38" s="53">
        <v>764.7058823529411</v>
      </c>
      <c r="AI38" s="53">
        <v>1052.6315789473683</v>
      </c>
      <c r="AJ38" s="53">
        <v>1286.5497076023391</v>
      </c>
      <c r="AK38" s="53">
        <v>898.87640449438197</v>
      </c>
      <c r="AL38" s="53">
        <v>1526.7175572519088</v>
      </c>
      <c r="AM38" s="53">
        <v>1558.4415584415585</v>
      </c>
      <c r="AN38" s="10"/>
      <c r="AO38" s="53">
        <v>714.28571428571433</v>
      </c>
      <c r="AP38" s="53">
        <v>500</v>
      </c>
      <c r="AQ38" s="53">
        <v>1752.5773195876291</v>
      </c>
      <c r="AR38" s="53">
        <v>1376.1467889908256</v>
      </c>
      <c r="AS38" s="53">
        <v>897.43589743589746</v>
      </c>
      <c r="AT38" s="53">
        <v>864.19753086419757</v>
      </c>
      <c r="AU38" s="53">
        <v>798.40319361277443</v>
      </c>
      <c r="AV38" s="53">
        <v>1150.6276150627614</v>
      </c>
      <c r="AW38" s="53">
        <v>1534.5268542199487</v>
      </c>
      <c r="AX38" s="53">
        <v>919.54022988505756</v>
      </c>
      <c r="AY38" s="53">
        <v>505.05050505050508</v>
      </c>
      <c r="AZ38" s="53">
        <v>1145.8333333333335</v>
      </c>
      <c r="BA38" s="53">
        <v>1447.3684210526317</v>
      </c>
      <c r="BB38" s="53">
        <v>1222.2222222222224</v>
      </c>
      <c r="BC38" s="53">
        <v>1011.2359550561798</v>
      </c>
      <c r="BD38" s="53">
        <v>1304.3478260869565</v>
      </c>
      <c r="BE38" s="53">
        <v>1066.6666666666667</v>
      </c>
      <c r="BF38" s="53">
        <v>869.56521739130517</v>
      </c>
      <c r="BG38" s="53">
        <v>1100</v>
      </c>
      <c r="BH38" s="53">
        <v>1134.0206185567013</v>
      </c>
      <c r="BI38" s="53">
        <v>882.35294117647049</v>
      </c>
      <c r="BJ38" s="53">
        <v>800</v>
      </c>
      <c r="BK38" s="53">
        <v>617.28395061728406</v>
      </c>
      <c r="BL38" s="53">
        <v>540.54054054054041</v>
      </c>
      <c r="BM38" s="53">
        <v>454.54545454545445</v>
      </c>
      <c r="BN38" s="53">
        <v>1250</v>
      </c>
      <c r="BO38" s="53">
        <v>1034.4827586206898</v>
      </c>
      <c r="BP38" s="53">
        <v>1325.301204819277</v>
      </c>
      <c r="BQ38" s="53">
        <v>1527.7777777777776</v>
      </c>
      <c r="BR38" s="53">
        <v>1058.8235294117642</v>
      </c>
      <c r="BS38" s="53">
        <v>1250</v>
      </c>
      <c r="BT38" s="53">
        <v>1595.7446808510638</v>
      </c>
      <c r="BU38" s="53">
        <v>843.37349397590333</v>
      </c>
      <c r="BV38" s="53">
        <v>689.65517241379325</v>
      </c>
      <c r="BW38" s="53">
        <v>1030.9278350515465</v>
      </c>
      <c r="BX38" s="53">
        <v>1075.2688172043011</v>
      </c>
      <c r="BY38" s="53">
        <v>1168.831168831169</v>
      </c>
      <c r="BZ38" s="53">
        <v>1382.9787234042549</v>
      </c>
      <c r="CA38" s="53">
        <v>659.34065934065939</v>
      </c>
      <c r="CB38" s="53">
        <v>1149.4252873563219</v>
      </c>
      <c r="CC38" s="53">
        <v>1060.606060606061</v>
      </c>
      <c r="CD38" s="53">
        <v>2000</v>
      </c>
      <c r="CE38" s="53">
        <v>1428.5714285714287</v>
      </c>
      <c r="CF38" s="53">
        <f t="shared" ref="CF38" si="9">CF28/CF4*1000</f>
        <v>1666.6666666666665</v>
      </c>
      <c r="CG38" s="53">
        <v>1384.615384615385</v>
      </c>
      <c r="CH38" s="10"/>
    </row>
    <row r="39" spans="1:86" s="1" customFormat="1" x14ac:dyDescent="0.2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2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2"/>
    </row>
    <row r="40" spans="1:86" x14ac:dyDescent="0.2"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</row>
    <row r="41" spans="1:86" x14ac:dyDescent="0.2">
      <c r="A41" s="23" t="s">
        <v>174</v>
      </c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</row>
    <row r="42" spans="1:86" x14ac:dyDescent="0.2">
      <c r="A42" s="23" t="s">
        <v>163</v>
      </c>
    </row>
    <row r="43" spans="1:86" x14ac:dyDescent="0.2">
      <c r="A43" s="25"/>
      <c r="B43" s="26"/>
      <c r="C43" s="26"/>
      <c r="D43" s="26"/>
      <c r="E43" s="26"/>
      <c r="F43" s="26"/>
      <c r="G43" s="26"/>
      <c r="P43" s="28"/>
      <c r="Q43" s="26"/>
      <c r="R43" s="26"/>
      <c r="AN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</row>
    <row r="44" spans="1:86" x14ac:dyDescent="0.2">
      <c r="A44" s="25"/>
      <c r="B44" s="26"/>
      <c r="C44" s="26"/>
      <c r="D44" s="26"/>
      <c r="E44" s="26"/>
      <c r="F44" s="26"/>
      <c r="G44" s="26"/>
      <c r="P44" s="28"/>
      <c r="Q44" s="26"/>
      <c r="R44" s="26"/>
      <c r="AN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</row>
    <row r="45" spans="1:86" x14ac:dyDescent="0.2">
      <c r="A45" s="25"/>
      <c r="B45" s="26"/>
      <c r="C45" s="26"/>
      <c r="D45" s="26"/>
      <c r="E45" s="26"/>
      <c r="F45" s="26"/>
      <c r="G45" s="26"/>
      <c r="P45" s="28"/>
      <c r="Q45" s="26"/>
      <c r="R45" s="26"/>
      <c r="AN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</row>
    <row r="46" spans="1:86" x14ac:dyDescent="0.2">
      <c r="A46" s="25"/>
      <c r="B46" s="28"/>
      <c r="C46" s="28"/>
      <c r="D46" s="28"/>
      <c r="E46" s="28"/>
      <c r="F46" s="28"/>
      <c r="G46" s="28"/>
      <c r="P46" s="28"/>
      <c r="Q46" s="28"/>
      <c r="R46" s="28"/>
      <c r="AN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</row>
    <row r="47" spans="1:86" x14ac:dyDescent="0.2">
      <c r="A47" s="25"/>
      <c r="B47" s="28"/>
      <c r="C47" s="28"/>
      <c r="D47" s="28"/>
      <c r="E47" s="28"/>
      <c r="F47" s="28"/>
      <c r="G47" s="28"/>
      <c r="P47" s="28"/>
      <c r="Q47" s="28"/>
      <c r="R47" s="28"/>
      <c r="AN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</row>
    <row r="48" spans="1:86" x14ac:dyDescent="0.2">
      <c r="A48" s="25"/>
      <c r="B48" s="28"/>
      <c r="C48" s="28"/>
      <c r="D48" s="28"/>
      <c r="E48" s="28"/>
      <c r="F48" s="28"/>
      <c r="G48" s="28"/>
      <c r="P48" s="28"/>
      <c r="Q48" s="28"/>
      <c r="R48" s="28"/>
      <c r="AN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1"/>
    </row>
    <row r="49" spans="1:86" x14ac:dyDescent="0.2">
      <c r="A49" s="25"/>
      <c r="B49" s="28"/>
      <c r="C49" s="28"/>
      <c r="D49" s="28"/>
      <c r="E49" s="28"/>
      <c r="F49" s="28"/>
      <c r="G49" s="28"/>
      <c r="P49" s="28"/>
      <c r="Q49" s="28"/>
      <c r="R49" s="28"/>
      <c r="AN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</row>
    <row r="50" spans="1:86" x14ac:dyDescent="0.2">
      <c r="A50" s="25"/>
      <c r="B50" s="28"/>
      <c r="C50" s="28"/>
      <c r="D50" s="28"/>
      <c r="E50" s="28"/>
      <c r="F50" s="28"/>
      <c r="G50" s="28"/>
      <c r="P50" s="28"/>
      <c r="Q50" s="28"/>
      <c r="R50" s="28"/>
      <c r="AN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</row>
    <row r="51" spans="1:86" x14ac:dyDescent="0.2">
      <c r="A51" s="25"/>
      <c r="B51" s="28"/>
      <c r="C51" s="28"/>
      <c r="D51" s="28"/>
      <c r="E51" s="28"/>
      <c r="F51" s="28"/>
      <c r="G51" s="28"/>
      <c r="P51" s="28"/>
      <c r="Q51" s="28"/>
      <c r="R51" s="28"/>
      <c r="AN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</row>
    <row r="52" spans="1:86" x14ac:dyDescent="0.2">
      <c r="A52" s="25"/>
      <c r="B52" s="28"/>
      <c r="C52" s="28"/>
      <c r="D52" s="28"/>
      <c r="E52" s="28"/>
      <c r="F52" s="28"/>
      <c r="G52" s="28"/>
      <c r="P52" s="28"/>
      <c r="Q52" s="28"/>
      <c r="R52" s="28"/>
      <c r="AN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1"/>
    </row>
    <row r="53" spans="1:86" s="1" customFormat="1" x14ac:dyDescent="0.2">
      <c r="A53" s="25"/>
      <c r="B53" s="28"/>
      <c r="C53" s="28"/>
      <c r="D53" s="28"/>
      <c r="E53" s="28"/>
      <c r="F53" s="28"/>
      <c r="G53" s="28"/>
      <c r="H53" s="2"/>
      <c r="I53" s="2"/>
      <c r="J53" s="2"/>
      <c r="K53" s="2"/>
      <c r="L53" s="2"/>
      <c r="M53" s="2"/>
      <c r="N53" s="2"/>
      <c r="O53" s="2"/>
      <c r="P53" s="28"/>
      <c r="Q53" s="28"/>
      <c r="R53" s="28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8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"/>
    </row>
    <row r="54" spans="1:86" x14ac:dyDescent="0.2">
      <c r="A54" s="25"/>
      <c r="B54" s="28"/>
      <c r="C54" s="28"/>
      <c r="D54" s="28"/>
      <c r="E54" s="28"/>
      <c r="F54" s="28"/>
      <c r="G54" s="28"/>
      <c r="P54" s="28"/>
      <c r="Q54" s="28"/>
      <c r="R54" s="28"/>
      <c r="AN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1"/>
    </row>
    <row r="55" spans="1:86" x14ac:dyDescent="0.2">
      <c r="A55" s="25"/>
      <c r="B55" s="28"/>
      <c r="C55" s="28"/>
      <c r="D55" s="28"/>
      <c r="E55" s="28"/>
      <c r="F55" s="28"/>
      <c r="G55" s="28"/>
      <c r="P55" s="28"/>
      <c r="Q55" s="28"/>
      <c r="R55" s="28"/>
      <c r="AN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</row>
    <row r="56" spans="1:86" x14ac:dyDescent="0.2">
      <c r="A56" s="25"/>
      <c r="B56" s="28"/>
      <c r="C56" s="28"/>
      <c r="D56" s="28"/>
      <c r="E56" s="28"/>
      <c r="F56" s="28"/>
      <c r="G56" s="28"/>
      <c r="P56" s="28"/>
      <c r="Q56" s="28"/>
      <c r="R56" s="28"/>
      <c r="AN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</row>
    <row r="57" spans="1:86" s="1" customFormat="1" x14ac:dyDescent="0.2">
      <c r="A57" s="25"/>
      <c r="B57" s="28"/>
      <c r="C57" s="28"/>
      <c r="D57" s="28"/>
      <c r="E57" s="28"/>
      <c r="F57" s="28"/>
      <c r="G57" s="28"/>
      <c r="H57" s="2"/>
      <c r="I57" s="2"/>
      <c r="J57" s="2"/>
      <c r="K57" s="2"/>
      <c r="L57" s="2"/>
      <c r="M57" s="2"/>
      <c r="N57" s="2"/>
      <c r="O57" s="2"/>
      <c r="P57" s="28"/>
      <c r="Q57" s="28"/>
      <c r="R57" s="28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8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"/>
    </row>
    <row r="58" spans="1:86" x14ac:dyDescent="0.2">
      <c r="A58" s="25"/>
      <c r="B58" s="28"/>
      <c r="C58" s="28"/>
      <c r="D58" s="28"/>
      <c r="E58" s="28"/>
      <c r="F58" s="28"/>
      <c r="G58" s="28"/>
      <c r="P58" s="28"/>
      <c r="Q58" s="28"/>
      <c r="R58" s="28"/>
      <c r="AN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</row>
    <row r="59" spans="1:86" s="1" customFormat="1" x14ac:dyDescent="0.2">
      <c r="A59" s="25"/>
      <c r="B59" s="28"/>
      <c r="C59" s="28"/>
      <c r="D59" s="28"/>
      <c r="E59" s="28"/>
      <c r="F59" s="28"/>
      <c r="G59" s="28"/>
      <c r="H59" s="2"/>
      <c r="I59" s="2"/>
      <c r="J59" s="2"/>
      <c r="K59" s="2"/>
      <c r="L59" s="2"/>
      <c r="M59" s="2"/>
      <c r="N59" s="2"/>
      <c r="O59" s="2"/>
      <c r="P59" s="2"/>
      <c r="Q59" s="28"/>
      <c r="R59" s="28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86" x14ac:dyDescent="0.2">
      <c r="A60" s="25"/>
      <c r="B60" s="28"/>
      <c r="C60" s="28"/>
      <c r="D60" s="28"/>
      <c r="E60" s="28"/>
      <c r="F60" s="28"/>
      <c r="G60" s="28"/>
      <c r="Q60" s="28"/>
      <c r="R60" s="28"/>
    </row>
    <row r="61" spans="1:86" x14ac:dyDescent="0.2">
      <c r="A61" s="25"/>
      <c r="B61" s="28"/>
      <c r="C61" s="28"/>
      <c r="D61" s="28"/>
      <c r="E61" s="28"/>
      <c r="F61" s="28"/>
      <c r="G61" s="28"/>
      <c r="Q61" s="28"/>
      <c r="R61" s="28"/>
    </row>
    <row r="62" spans="1:86" x14ac:dyDescent="0.2">
      <c r="A62" s="25"/>
      <c r="B62" s="28"/>
      <c r="C62" s="28"/>
      <c r="D62" s="28"/>
      <c r="E62" s="28"/>
      <c r="F62" s="28"/>
      <c r="G62" s="28"/>
      <c r="Q62" s="28"/>
      <c r="R62" s="28"/>
    </row>
    <row r="63" spans="1:86" x14ac:dyDescent="0.2">
      <c r="A63" s="25"/>
      <c r="B63" s="28"/>
      <c r="C63" s="28"/>
      <c r="D63" s="28"/>
      <c r="E63" s="28"/>
      <c r="F63" s="28"/>
      <c r="G63" s="28"/>
      <c r="Q63" s="28"/>
      <c r="R63" s="28"/>
    </row>
    <row r="64" spans="1:86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</sheetData>
  <pageMargins left="0.7" right="0.7" top="0.75" bottom="0.75" header="0.3" footer="0.3"/>
  <ignoredErrors>
    <ignoredError sqref="L3:L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8"/>
  <sheetViews>
    <sheetView showGridLines="0" workbookViewId="0">
      <pane xSplit="1" ySplit="2" topLeftCell="BZ45" activePane="bottomRight" state="frozen"/>
      <selection pane="topRight" activeCell="B1" sqref="B1"/>
      <selection pane="bottomLeft" activeCell="A4" sqref="A4"/>
      <selection pane="bottomRight" activeCell="CI6" sqref="CI6"/>
    </sheetView>
  </sheetViews>
  <sheetFormatPr defaultColWidth="9.140625" defaultRowHeight="12.75" x14ac:dyDescent="0.2"/>
  <cols>
    <col min="1" max="1" width="37.140625" style="2" bestFit="1" customWidth="1"/>
    <col min="2" max="5" width="6.7109375" style="2" customWidth="1"/>
    <col min="6" max="6" width="8.140625" style="2" customWidth="1"/>
    <col min="7" max="7" width="7.7109375" style="2" customWidth="1"/>
    <col min="8" max="8" width="6.85546875" style="2" customWidth="1"/>
    <col min="9" max="16" width="6.7109375" style="2" customWidth="1"/>
    <col min="17" max="39" width="7" style="2" customWidth="1"/>
    <col min="40" max="40" width="6.7109375" style="2" customWidth="1"/>
    <col min="41" max="47" width="7" style="2" customWidth="1"/>
    <col min="48" max="52" width="7" style="2" customWidth="1" collapsed="1"/>
    <col min="53" max="85" width="7" style="2" customWidth="1"/>
    <col min="86" max="252" width="11.42578125" style="2" customWidth="1"/>
    <col min="253" max="16384" width="9.140625" style="3"/>
  </cols>
  <sheetData>
    <row r="1" spans="1:86" s="1" customFormat="1" x14ac:dyDescent="0.2">
      <c r="A1" s="1" t="s">
        <v>167</v>
      </c>
    </row>
    <row r="2" spans="1:86" s="1" customFormat="1" x14ac:dyDescent="0.2"/>
    <row r="3" spans="1:86" ht="22.5" customHeight="1" x14ac:dyDescent="0.2">
      <c r="A3" s="4" t="s">
        <v>18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 t="s">
        <v>179</v>
      </c>
      <c r="J3" s="5">
        <v>2015</v>
      </c>
      <c r="K3" s="5">
        <v>2016</v>
      </c>
      <c r="L3" s="5" t="s">
        <v>175</v>
      </c>
      <c r="M3" s="5">
        <v>2018</v>
      </c>
      <c r="N3" s="5">
        <v>2019</v>
      </c>
      <c r="O3" s="5" t="s">
        <v>211</v>
      </c>
      <c r="P3" s="7"/>
      <c r="Q3" s="5" t="s">
        <v>26</v>
      </c>
      <c r="R3" s="5" t="s">
        <v>42</v>
      </c>
      <c r="S3" s="6" t="s">
        <v>151</v>
      </c>
      <c r="T3" s="6" t="s">
        <v>152</v>
      </c>
      <c r="U3" s="6" t="s">
        <v>153</v>
      </c>
      <c r="V3" s="6" t="s">
        <v>154</v>
      </c>
      <c r="W3" s="6" t="s">
        <v>95</v>
      </c>
      <c r="X3" s="6" t="s">
        <v>97</v>
      </c>
      <c r="Y3" s="6" t="s">
        <v>181</v>
      </c>
      <c r="Z3" s="6" t="s">
        <v>182</v>
      </c>
      <c r="AA3" s="6" t="s">
        <v>108</v>
      </c>
      <c r="AB3" s="6" t="s">
        <v>112</v>
      </c>
      <c r="AC3" s="6" t="s">
        <v>117</v>
      </c>
      <c r="AD3" s="6" t="s">
        <v>120</v>
      </c>
      <c r="AE3" s="6" t="s">
        <v>130</v>
      </c>
      <c r="AF3" s="6" t="s">
        <v>143</v>
      </c>
      <c r="AG3" s="6" t="s">
        <v>177</v>
      </c>
      <c r="AH3" s="6" t="s">
        <v>191</v>
      </c>
      <c r="AI3" s="6" t="s">
        <v>195</v>
      </c>
      <c r="AJ3" s="6" t="s">
        <v>201</v>
      </c>
      <c r="AK3" s="6" t="s">
        <v>206</v>
      </c>
      <c r="AL3" s="6" t="s">
        <v>209</v>
      </c>
      <c r="AM3" s="6" t="s">
        <v>214</v>
      </c>
      <c r="AN3" s="7"/>
      <c r="AO3" s="5" t="s">
        <v>41</v>
      </c>
      <c r="AP3" s="5" t="s">
        <v>43</v>
      </c>
      <c r="AQ3" s="6" t="s">
        <v>155</v>
      </c>
      <c r="AR3" s="6" t="s">
        <v>156</v>
      </c>
      <c r="AS3" s="6" t="s">
        <v>157</v>
      </c>
      <c r="AT3" s="6" t="s">
        <v>158</v>
      </c>
      <c r="AU3" s="6" t="s">
        <v>159</v>
      </c>
      <c r="AV3" s="6" t="s">
        <v>160</v>
      </c>
      <c r="AW3" s="6" t="s">
        <v>161</v>
      </c>
      <c r="AX3" s="6" t="s">
        <v>162</v>
      </c>
      <c r="AY3" s="6" t="s">
        <v>93</v>
      </c>
      <c r="AZ3" s="6" t="s">
        <v>94</v>
      </c>
      <c r="BA3" s="6" t="s">
        <v>96</v>
      </c>
      <c r="BB3" s="6" t="s">
        <v>98</v>
      </c>
      <c r="BC3" s="6" t="s">
        <v>183</v>
      </c>
      <c r="BD3" s="6" t="s">
        <v>184</v>
      </c>
      <c r="BE3" s="6" t="s">
        <v>185</v>
      </c>
      <c r="BF3" s="6" t="s">
        <v>186</v>
      </c>
      <c r="BG3" s="6" t="s">
        <v>107</v>
      </c>
      <c r="BH3" s="6" t="s">
        <v>109</v>
      </c>
      <c r="BI3" s="6" t="s">
        <v>111</v>
      </c>
      <c r="BJ3" s="6" t="s">
        <v>113</v>
      </c>
      <c r="BK3" s="5" t="s">
        <v>114</v>
      </c>
      <c r="BL3" s="5" t="s">
        <v>118</v>
      </c>
      <c r="BM3" s="5" t="s">
        <v>119</v>
      </c>
      <c r="BN3" s="5" t="s">
        <v>121</v>
      </c>
      <c r="BO3" s="5" t="s">
        <v>125</v>
      </c>
      <c r="BP3" s="5" t="s">
        <v>131</v>
      </c>
      <c r="BQ3" s="5" t="s">
        <v>138</v>
      </c>
      <c r="BR3" s="5" t="s">
        <v>142</v>
      </c>
      <c r="BS3" s="5" t="s">
        <v>176</v>
      </c>
      <c r="BT3" s="5" t="s">
        <v>178</v>
      </c>
      <c r="BU3" s="5" t="s">
        <v>187</v>
      </c>
      <c r="BV3" s="5" t="s">
        <v>192</v>
      </c>
      <c r="BW3" s="5" t="s">
        <v>193</v>
      </c>
      <c r="BX3" s="5" t="s">
        <v>196</v>
      </c>
      <c r="BY3" s="5" t="s">
        <v>197</v>
      </c>
      <c r="BZ3" s="5" t="s">
        <v>202</v>
      </c>
      <c r="CA3" s="5" t="s">
        <v>205</v>
      </c>
      <c r="CB3" s="5" t="s">
        <v>207</v>
      </c>
      <c r="CC3" s="5" t="s">
        <v>208</v>
      </c>
      <c r="CD3" s="5" t="s">
        <v>210</v>
      </c>
      <c r="CE3" s="5" t="s">
        <v>212</v>
      </c>
      <c r="CF3" s="5" t="s">
        <v>215</v>
      </c>
      <c r="CG3" s="5" t="s">
        <v>217</v>
      </c>
    </row>
    <row r="4" spans="1:86" s="10" customFormat="1" x14ac:dyDescent="0.2">
      <c r="A4" s="8" t="s">
        <v>44</v>
      </c>
      <c r="B4" s="53">
        <v>1893</v>
      </c>
      <c r="C4" s="53">
        <v>1881</v>
      </c>
      <c r="D4" s="53">
        <v>1374</v>
      </c>
      <c r="E4" s="53">
        <v>1638</v>
      </c>
      <c r="F4" s="53">
        <v>1675</v>
      </c>
      <c r="G4" s="53">
        <v>1611</v>
      </c>
      <c r="H4" s="53">
        <v>1650</v>
      </c>
      <c r="I4" s="53">
        <v>1736</v>
      </c>
      <c r="J4" s="53">
        <v>1836</v>
      </c>
      <c r="K4" s="53">
        <v>1880</v>
      </c>
      <c r="L4" s="53">
        <v>1882</v>
      </c>
      <c r="M4" s="53">
        <v>1914</v>
      </c>
      <c r="N4" s="53">
        <v>1722</v>
      </c>
      <c r="O4" s="53">
        <v>1639</v>
      </c>
      <c r="Q4" s="53">
        <v>868</v>
      </c>
      <c r="R4" s="53">
        <v>770</v>
      </c>
      <c r="S4" s="53">
        <v>889</v>
      </c>
      <c r="T4" s="53">
        <v>786</v>
      </c>
      <c r="U4" s="53">
        <v>841</v>
      </c>
      <c r="V4" s="53">
        <v>770</v>
      </c>
      <c r="W4" s="53">
        <v>817</v>
      </c>
      <c r="X4" s="53">
        <v>833</v>
      </c>
      <c r="Y4" s="53">
        <v>902</v>
      </c>
      <c r="Z4" s="53">
        <v>834</v>
      </c>
      <c r="AA4" s="53">
        <v>942</v>
      </c>
      <c r="AB4" s="53">
        <v>894</v>
      </c>
      <c r="AC4" s="53">
        <v>990</v>
      </c>
      <c r="AD4" s="53">
        <v>890</v>
      </c>
      <c r="AE4" s="53">
        <v>932</v>
      </c>
      <c r="AF4" s="53">
        <v>950</v>
      </c>
      <c r="AG4" s="53">
        <v>995</v>
      </c>
      <c r="AH4" s="53">
        <v>919</v>
      </c>
      <c r="AI4" s="53">
        <v>919</v>
      </c>
      <c r="AJ4" s="53">
        <v>803</v>
      </c>
      <c r="AK4" s="53">
        <v>790</v>
      </c>
      <c r="AL4" s="53">
        <v>849</v>
      </c>
      <c r="AM4" s="53">
        <v>955</v>
      </c>
      <c r="AO4" s="53">
        <v>427</v>
      </c>
      <c r="AP4" s="53">
        <v>343</v>
      </c>
      <c r="AQ4" s="53">
        <v>458</v>
      </c>
      <c r="AR4" s="53">
        <v>431</v>
      </c>
      <c r="AS4" s="53">
        <v>390</v>
      </c>
      <c r="AT4" s="53">
        <v>396</v>
      </c>
      <c r="AU4" s="53">
        <v>415</v>
      </c>
      <c r="AV4" s="53">
        <v>426</v>
      </c>
      <c r="AW4" s="53">
        <v>370</v>
      </c>
      <c r="AX4" s="53">
        <v>400</v>
      </c>
      <c r="AY4" s="53">
        <v>388</v>
      </c>
      <c r="AZ4" s="53">
        <v>429</v>
      </c>
      <c r="BA4" s="53">
        <v>408</v>
      </c>
      <c r="BB4" s="53">
        <v>425</v>
      </c>
      <c r="BC4" s="53">
        <v>453</v>
      </c>
      <c r="BD4" s="53">
        <v>449</v>
      </c>
      <c r="BE4" s="53">
        <v>422</v>
      </c>
      <c r="BF4" s="53">
        <v>412</v>
      </c>
      <c r="BG4" s="53">
        <v>461</v>
      </c>
      <c r="BH4" s="53">
        <v>481</v>
      </c>
      <c r="BI4" s="53">
        <v>429</v>
      </c>
      <c r="BJ4" s="53">
        <v>465</v>
      </c>
      <c r="BK4" s="53">
        <v>474</v>
      </c>
      <c r="BL4" s="53">
        <v>516</v>
      </c>
      <c r="BM4" s="53">
        <v>438</v>
      </c>
      <c r="BN4" s="53">
        <v>452</v>
      </c>
      <c r="BO4" s="53">
        <v>465</v>
      </c>
      <c r="BP4" s="53">
        <v>467</v>
      </c>
      <c r="BQ4" s="53">
        <v>451</v>
      </c>
      <c r="BR4" s="53">
        <v>499</v>
      </c>
      <c r="BS4" s="53">
        <v>496</v>
      </c>
      <c r="BT4" s="53">
        <v>499</v>
      </c>
      <c r="BU4" s="53">
        <v>449</v>
      </c>
      <c r="BV4" s="53">
        <v>470</v>
      </c>
      <c r="BW4" s="53">
        <v>479</v>
      </c>
      <c r="BX4" s="53">
        <v>440</v>
      </c>
      <c r="BY4" s="53">
        <v>401</v>
      </c>
      <c r="BZ4" s="53">
        <v>402</v>
      </c>
      <c r="CA4" s="53">
        <v>426</v>
      </c>
      <c r="CB4" s="53">
        <v>364</v>
      </c>
      <c r="CC4" s="53">
        <v>417</v>
      </c>
      <c r="CD4" s="53">
        <v>432</v>
      </c>
      <c r="CE4" s="53">
        <v>483</v>
      </c>
      <c r="CF4" s="53">
        <v>472</v>
      </c>
      <c r="CG4" s="53">
        <v>409</v>
      </c>
    </row>
    <row r="5" spans="1:86" s="10" customFormat="1" x14ac:dyDescent="0.2">
      <c r="A5" s="8" t="s">
        <v>28</v>
      </c>
      <c r="B5" s="53">
        <v>36</v>
      </c>
      <c r="C5" s="53">
        <v>39</v>
      </c>
      <c r="D5" s="53">
        <v>27</v>
      </c>
      <c r="E5" s="53">
        <v>32.5880242</v>
      </c>
      <c r="F5" s="53">
        <v>36.5</v>
      </c>
      <c r="G5" s="53">
        <v>36.1</v>
      </c>
      <c r="H5" s="53">
        <v>36.1</v>
      </c>
      <c r="I5" s="53">
        <v>34.799999999999997</v>
      </c>
      <c r="J5" s="53">
        <v>34</v>
      </c>
      <c r="K5" s="53">
        <v>30.1</v>
      </c>
      <c r="L5" s="53">
        <v>32.700000000000003</v>
      </c>
      <c r="M5" s="53">
        <v>36</v>
      </c>
      <c r="N5" s="53">
        <v>36.1</v>
      </c>
      <c r="O5" s="53">
        <v>30.9</v>
      </c>
      <c r="P5" s="13"/>
      <c r="Q5" s="53">
        <v>16</v>
      </c>
      <c r="R5" s="53">
        <v>16.5880242</v>
      </c>
      <c r="S5" s="53">
        <v>21</v>
      </c>
      <c r="T5" s="53">
        <v>15.5</v>
      </c>
      <c r="U5" s="53">
        <v>19.579999999999998</v>
      </c>
      <c r="V5" s="53">
        <v>16.52</v>
      </c>
      <c r="W5" s="53">
        <v>19.5</v>
      </c>
      <c r="X5" s="53">
        <v>16.600000000000001</v>
      </c>
      <c r="Y5" s="53">
        <v>18.100000000000001</v>
      </c>
      <c r="Z5" s="53">
        <v>16.7</v>
      </c>
      <c r="AA5" s="53">
        <v>19.7</v>
      </c>
      <c r="AB5" s="53">
        <v>14.3</v>
      </c>
      <c r="AC5" s="53">
        <v>15.5</v>
      </c>
      <c r="AD5" s="53">
        <v>14.600000000000001</v>
      </c>
      <c r="AE5" s="53">
        <v>17</v>
      </c>
      <c r="AF5" s="53">
        <v>15.700000000000003</v>
      </c>
      <c r="AG5" s="53">
        <v>19</v>
      </c>
      <c r="AH5" s="53">
        <v>17</v>
      </c>
      <c r="AI5" s="53">
        <v>19</v>
      </c>
      <c r="AJ5" s="53">
        <v>17.100000000000001</v>
      </c>
      <c r="AK5" s="53">
        <v>17.8</v>
      </c>
      <c r="AL5" s="53">
        <v>13.099999999999998</v>
      </c>
      <c r="AM5" s="53">
        <v>15.4</v>
      </c>
      <c r="AN5" s="13"/>
      <c r="AO5" s="53">
        <v>7</v>
      </c>
      <c r="AP5" s="53">
        <v>10</v>
      </c>
      <c r="AQ5" s="53">
        <v>9.6999999999999993</v>
      </c>
      <c r="AR5" s="53">
        <v>10.9</v>
      </c>
      <c r="AS5" s="53">
        <v>7.8</v>
      </c>
      <c r="AT5" s="53">
        <v>8.1</v>
      </c>
      <c r="AU5" s="53">
        <v>10.02</v>
      </c>
      <c r="AV5" s="53">
        <v>9.56</v>
      </c>
      <c r="AW5" s="53">
        <v>7.82</v>
      </c>
      <c r="AX5" s="53">
        <v>8.6999999999999993</v>
      </c>
      <c r="AY5" s="53">
        <v>9.9</v>
      </c>
      <c r="AZ5" s="53">
        <v>9.6</v>
      </c>
      <c r="BA5" s="53">
        <v>7.6</v>
      </c>
      <c r="BB5" s="53">
        <v>9</v>
      </c>
      <c r="BC5" s="53">
        <v>8.9</v>
      </c>
      <c r="BD5" s="53">
        <v>9.1999999999999993</v>
      </c>
      <c r="BE5" s="53">
        <v>7.5</v>
      </c>
      <c r="BF5" s="53">
        <v>9.1999999999999904</v>
      </c>
      <c r="BG5" s="53">
        <v>10</v>
      </c>
      <c r="BH5" s="53">
        <v>9.6999999999999993</v>
      </c>
      <c r="BI5" s="53">
        <v>6.8000000000000007</v>
      </c>
      <c r="BJ5" s="53">
        <v>7.5</v>
      </c>
      <c r="BK5" s="53">
        <v>8.1</v>
      </c>
      <c r="BL5" s="53">
        <v>7.4</v>
      </c>
      <c r="BM5" s="53">
        <v>6.6000000000000014</v>
      </c>
      <c r="BN5" s="53">
        <v>8</v>
      </c>
      <c r="BO5" s="53">
        <v>8.6999999999999993</v>
      </c>
      <c r="BP5" s="53">
        <v>8.3000000000000007</v>
      </c>
      <c r="BQ5" s="53">
        <v>7.2</v>
      </c>
      <c r="BR5" s="53">
        <v>8.5000000000000036</v>
      </c>
      <c r="BS5" s="53">
        <v>9.6</v>
      </c>
      <c r="BT5" s="53">
        <v>9.4</v>
      </c>
      <c r="BU5" s="53">
        <v>8.3000000000000025</v>
      </c>
      <c r="BV5" s="53">
        <v>8.6999999999999975</v>
      </c>
      <c r="BW5" s="53">
        <v>9.6999999999999993</v>
      </c>
      <c r="BX5" s="53">
        <v>9.3000000000000007</v>
      </c>
      <c r="BY5" s="53">
        <v>7.6999999999999993</v>
      </c>
      <c r="BZ5" s="53">
        <v>9.4000000000000021</v>
      </c>
      <c r="CA5" s="53">
        <v>9.1</v>
      </c>
      <c r="CB5" s="53">
        <v>8.7000000000000011</v>
      </c>
      <c r="CC5" s="53">
        <v>6.5999999999999979</v>
      </c>
      <c r="CD5" s="53">
        <v>6.5</v>
      </c>
      <c r="CE5" s="53">
        <v>7</v>
      </c>
      <c r="CF5" s="53">
        <v>8.4</v>
      </c>
      <c r="CG5" s="53">
        <v>6.4999999999999982</v>
      </c>
    </row>
    <row r="6" spans="1:86" s="10" customFormat="1" x14ac:dyDescent="0.2">
      <c r="A6" s="8" t="s">
        <v>51</v>
      </c>
      <c r="B6" s="53">
        <v>643</v>
      </c>
      <c r="C6" s="53">
        <v>684</v>
      </c>
      <c r="D6" s="53">
        <v>575</v>
      </c>
      <c r="E6" s="53">
        <v>652</v>
      </c>
      <c r="F6" s="53">
        <v>662</v>
      </c>
      <c r="G6" s="53">
        <v>661</v>
      </c>
      <c r="H6" s="53">
        <v>679</v>
      </c>
      <c r="I6" s="53">
        <v>721</v>
      </c>
      <c r="J6" s="53">
        <v>746</v>
      </c>
      <c r="K6" s="53">
        <v>799</v>
      </c>
      <c r="L6" s="53">
        <v>818</v>
      </c>
      <c r="M6" s="53">
        <v>819</v>
      </c>
      <c r="N6" s="53">
        <v>706</v>
      </c>
      <c r="O6" s="53">
        <v>646</v>
      </c>
      <c r="P6" s="2"/>
      <c r="Q6" s="53">
        <v>346</v>
      </c>
      <c r="R6" s="53">
        <v>306</v>
      </c>
      <c r="S6" s="53">
        <v>349</v>
      </c>
      <c r="T6" s="53">
        <v>313</v>
      </c>
      <c r="U6" s="53">
        <v>338</v>
      </c>
      <c r="V6" s="53">
        <v>323</v>
      </c>
      <c r="W6" s="53">
        <v>345</v>
      </c>
      <c r="X6" s="53">
        <v>334</v>
      </c>
      <c r="Y6" s="53">
        <v>385</v>
      </c>
      <c r="Z6" s="53">
        <v>336</v>
      </c>
      <c r="AA6" s="53">
        <v>390</v>
      </c>
      <c r="AB6" s="53">
        <v>356</v>
      </c>
      <c r="AC6" s="53">
        <v>423</v>
      </c>
      <c r="AD6" s="53">
        <v>376</v>
      </c>
      <c r="AE6" s="53">
        <v>420</v>
      </c>
      <c r="AF6" s="53">
        <v>398</v>
      </c>
      <c r="AG6" s="53">
        <v>447</v>
      </c>
      <c r="AH6" s="53">
        <v>372</v>
      </c>
      <c r="AI6" s="53">
        <v>396</v>
      </c>
      <c r="AJ6" s="53">
        <v>310</v>
      </c>
      <c r="AK6" s="53">
        <v>318</v>
      </c>
      <c r="AL6" s="53">
        <v>328</v>
      </c>
      <c r="AM6" s="53">
        <v>397</v>
      </c>
      <c r="AN6" s="2"/>
      <c r="AO6" s="53">
        <v>159</v>
      </c>
      <c r="AP6" s="53">
        <v>147</v>
      </c>
      <c r="AQ6" s="53">
        <v>181</v>
      </c>
      <c r="AR6" s="53">
        <v>168</v>
      </c>
      <c r="AS6" s="53">
        <v>164</v>
      </c>
      <c r="AT6" s="53">
        <v>149</v>
      </c>
      <c r="AU6" s="53">
        <v>168</v>
      </c>
      <c r="AV6" s="53">
        <v>170</v>
      </c>
      <c r="AW6" s="53">
        <v>165</v>
      </c>
      <c r="AX6" s="53">
        <v>158</v>
      </c>
      <c r="AY6" s="53">
        <v>171</v>
      </c>
      <c r="AZ6" s="53">
        <v>174</v>
      </c>
      <c r="BA6" s="53">
        <v>165</v>
      </c>
      <c r="BB6" s="53">
        <v>169</v>
      </c>
      <c r="BC6" s="53">
        <v>197</v>
      </c>
      <c r="BD6" s="53">
        <v>188</v>
      </c>
      <c r="BE6" s="53">
        <v>171</v>
      </c>
      <c r="BF6" s="53">
        <v>165</v>
      </c>
      <c r="BG6" s="53">
        <v>194</v>
      </c>
      <c r="BH6" s="53">
        <v>196</v>
      </c>
      <c r="BI6" s="53">
        <v>182</v>
      </c>
      <c r="BJ6" s="53">
        <v>174</v>
      </c>
      <c r="BK6" s="53">
        <v>210</v>
      </c>
      <c r="BL6" s="53">
        <v>213</v>
      </c>
      <c r="BM6" s="53">
        <v>189</v>
      </c>
      <c r="BN6" s="53">
        <v>187</v>
      </c>
      <c r="BO6" s="53">
        <v>218</v>
      </c>
      <c r="BP6" s="53">
        <v>202</v>
      </c>
      <c r="BQ6" s="53">
        <v>203</v>
      </c>
      <c r="BR6" s="53">
        <v>195</v>
      </c>
      <c r="BS6" s="53">
        <v>230</v>
      </c>
      <c r="BT6" s="53">
        <v>217</v>
      </c>
      <c r="BU6" s="53">
        <v>191</v>
      </c>
      <c r="BV6" s="53">
        <v>181</v>
      </c>
      <c r="BW6" s="53">
        <v>214</v>
      </c>
      <c r="BX6" s="53">
        <v>182</v>
      </c>
      <c r="BY6" s="53">
        <v>166</v>
      </c>
      <c r="BZ6" s="53">
        <v>144</v>
      </c>
      <c r="CA6" s="53">
        <v>186</v>
      </c>
      <c r="CB6" s="53">
        <v>132</v>
      </c>
      <c r="CC6" s="53">
        <v>165</v>
      </c>
      <c r="CD6" s="53">
        <v>163</v>
      </c>
      <c r="CE6" s="53">
        <v>208</v>
      </c>
      <c r="CF6" s="53">
        <v>189</v>
      </c>
      <c r="CG6" s="53">
        <v>171</v>
      </c>
    </row>
    <row r="7" spans="1:86" s="10" customFormat="1" x14ac:dyDescent="0.2">
      <c r="A7" s="8" t="s">
        <v>35</v>
      </c>
      <c r="B7" s="9">
        <v>-603</v>
      </c>
      <c r="C7" s="9">
        <v>-646</v>
      </c>
      <c r="D7" s="9">
        <v>-529</v>
      </c>
      <c r="E7" s="9">
        <v>-581.58802420000029</v>
      </c>
      <c r="F7" s="9">
        <v>-624.5</v>
      </c>
      <c r="G7" s="9">
        <v>-625.09999999999991</v>
      </c>
      <c r="H7" s="9">
        <v>-637.09999999999991</v>
      </c>
      <c r="I7" s="9">
        <v>-678.80000000000018</v>
      </c>
      <c r="J7" s="9">
        <v>-730</v>
      </c>
      <c r="K7" s="9">
        <v>-792.09999999999991</v>
      </c>
      <c r="L7" s="9">
        <v>-796.69999999999982</v>
      </c>
      <c r="M7" s="9">
        <v>-797</v>
      </c>
      <c r="N7" s="9">
        <v>-678.09999999999991</v>
      </c>
      <c r="O7" s="9">
        <v>-638.90000000000009</v>
      </c>
      <c r="P7" s="2"/>
      <c r="Q7" s="9">
        <v>-315</v>
      </c>
      <c r="R7" s="9">
        <v>-266.58802419999984</v>
      </c>
      <c r="S7" s="9">
        <v>-368</v>
      </c>
      <c r="T7" s="9">
        <v>-256.5</v>
      </c>
      <c r="U7" s="9">
        <v>-332.57999999999993</v>
      </c>
      <c r="V7" s="9">
        <v>-292.52</v>
      </c>
      <c r="W7" s="9">
        <v>-330.5</v>
      </c>
      <c r="X7" s="9">
        <v>-306.59999999999991</v>
      </c>
      <c r="Y7" s="9">
        <v>-364.09999999999991</v>
      </c>
      <c r="Z7" s="9">
        <v>-314.70000000000005</v>
      </c>
      <c r="AA7" s="9">
        <v>-396.70000000000005</v>
      </c>
      <c r="AB7" s="9">
        <v>-333.29999999999995</v>
      </c>
      <c r="AC7" s="9">
        <v>-425.5</v>
      </c>
      <c r="AD7" s="9">
        <v>-366.59999999999991</v>
      </c>
      <c r="AE7" s="9">
        <v>-405</v>
      </c>
      <c r="AF7" s="9">
        <v>-391.70000000000005</v>
      </c>
      <c r="AG7" s="9">
        <v>-436</v>
      </c>
      <c r="AH7" s="9">
        <v>-361</v>
      </c>
      <c r="AI7" s="9">
        <v>-368</v>
      </c>
      <c r="AJ7" s="9">
        <v>-310.09999999999991</v>
      </c>
      <c r="AK7" s="9">
        <v>-311.79999999999995</v>
      </c>
      <c r="AL7" s="9">
        <v>-327.09999999999991</v>
      </c>
      <c r="AM7" s="9">
        <v>-393.40000000000009</v>
      </c>
      <c r="AN7" s="2"/>
      <c r="AO7" s="9">
        <v>-133</v>
      </c>
      <c r="AP7" s="9">
        <v>-134</v>
      </c>
      <c r="AQ7" s="9">
        <v>-196.70000000000005</v>
      </c>
      <c r="AR7" s="9">
        <v>-170.89999999999998</v>
      </c>
      <c r="AS7" s="9">
        <v>-132.79999999999995</v>
      </c>
      <c r="AT7" s="9">
        <v>-124.10000000000002</v>
      </c>
      <c r="AU7" s="9">
        <v>-160.01999999999998</v>
      </c>
      <c r="AV7" s="9">
        <v>-172.55999999999995</v>
      </c>
      <c r="AW7" s="9">
        <v>-132.81999999999994</v>
      </c>
      <c r="AX7" s="9">
        <v>-159.70000000000005</v>
      </c>
      <c r="AY7" s="9">
        <v>-167.89999999999998</v>
      </c>
      <c r="AZ7" s="9">
        <v>-162.60000000000002</v>
      </c>
      <c r="BA7" s="9">
        <v>-144.60000000000002</v>
      </c>
      <c r="BB7" s="9">
        <v>-162</v>
      </c>
      <c r="BC7" s="9">
        <v>-183.89999999999998</v>
      </c>
      <c r="BD7" s="9">
        <v>-180.20000000000005</v>
      </c>
      <c r="BE7" s="9">
        <v>-167.5</v>
      </c>
      <c r="BF7" s="9">
        <v>-147.20000000000005</v>
      </c>
      <c r="BG7" s="9">
        <v>-196</v>
      </c>
      <c r="BH7" s="9">
        <v>-200.70000000000005</v>
      </c>
      <c r="BI7" s="9">
        <v>-162.79999999999995</v>
      </c>
      <c r="BJ7" s="9">
        <v>-170.5</v>
      </c>
      <c r="BK7" s="9">
        <v>-209.10000000000002</v>
      </c>
      <c r="BL7" s="9">
        <v>-216.39999999999998</v>
      </c>
      <c r="BM7" s="9">
        <v>-176.60000000000002</v>
      </c>
      <c r="BN7" s="9">
        <v>-190</v>
      </c>
      <c r="BO7" s="9">
        <v>-205.70000000000005</v>
      </c>
      <c r="BP7" s="9">
        <v>-199.29999999999995</v>
      </c>
      <c r="BQ7" s="9">
        <v>-184.20000000000005</v>
      </c>
      <c r="BR7" s="9">
        <v>-207.5</v>
      </c>
      <c r="BS7" s="9">
        <v>-218.60000000000002</v>
      </c>
      <c r="BT7" s="9">
        <v>-217.39999999999998</v>
      </c>
      <c r="BU7" s="9">
        <v>-181.29999999999995</v>
      </c>
      <c r="BV7" s="9">
        <v>-179.70000000000005</v>
      </c>
      <c r="BW7" s="9">
        <v>-201.70000000000005</v>
      </c>
      <c r="BX7" s="9">
        <v>-166.29999999999995</v>
      </c>
      <c r="BY7" s="9">
        <v>-156.70000000000005</v>
      </c>
      <c r="BZ7" s="9">
        <v>-153.39999999999998</v>
      </c>
      <c r="CA7" s="9">
        <v>-183.10000000000002</v>
      </c>
      <c r="CB7" s="9">
        <v>-128.69999999999999</v>
      </c>
      <c r="CC7" s="9">
        <v>-156.60000000000002</v>
      </c>
      <c r="CD7" s="9">
        <v>-170.5</v>
      </c>
      <c r="CE7" s="9">
        <v>-205</v>
      </c>
      <c r="CF7" s="9">
        <v>-188.39999999999998</v>
      </c>
      <c r="CG7" s="9">
        <v>-165.5</v>
      </c>
    </row>
    <row r="8" spans="1:86" s="1" customFormat="1" x14ac:dyDescent="0.2">
      <c r="A8" s="57" t="s">
        <v>6</v>
      </c>
      <c r="B8" s="58">
        <v>1969</v>
      </c>
      <c r="C8" s="58">
        <v>1958</v>
      </c>
      <c r="D8" s="58">
        <v>1447</v>
      </c>
      <c r="E8" s="58">
        <v>1741</v>
      </c>
      <c r="F8" s="58">
        <v>1749</v>
      </c>
      <c r="G8" s="58">
        <v>1683</v>
      </c>
      <c r="H8" s="58">
        <v>1728</v>
      </c>
      <c r="I8" s="58">
        <v>1813</v>
      </c>
      <c r="J8" s="58">
        <v>1886</v>
      </c>
      <c r="K8" s="58">
        <v>1917</v>
      </c>
      <c r="L8" s="58">
        <v>1936</v>
      </c>
      <c r="M8" s="58">
        <v>1972</v>
      </c>
      <c r="N8" s="58">
        <v>1786</v>
      </c>
      <c r="O8" s="58">
        <v>1677</v>
      </c>
      <c r="P8" s="7"/>
      <c r="Q8" s="58">
        <v>915</v>
      </c>
      <c r="R8" s="58">
        <v>826</v>
      </c>
      <c r="S8" s="58">
        <v>891</v>
      </c>
      <c r="T8" s="58">
        <v>858</v>
      </c>
      <c r="U8" s="58">
        <v>866</v>
      </c>
      <c r="V8" s="58">
        <v>817</v>
      </c>
      <c r="W8" s="58">
        <v>851</v>
      </c>
      <c r="X8" s="58">
        <v>877</v>
      </c>
      <c r="Y8" s="58">
        <v>941</v>
      </c>
      <c r="Z8" s="58">
        <v>872</v>
      </c>
      <c r="AA8" s="58">
        <v>955</v>
      </c>
      <c r="AB8" s="58">
        <v>931</v>
      </c>
      <c r="AC8" s="58">
        <v>1003</v>
      </c>
      <c r="AD8" s="58">
        <v>914</v>
      </c>
      <c r="AE8" s="58">
        <v>964</v>
      </c>
      <c r="AF8" s="58">
        <v>972</v>
      </c>
      <c r="AG8" s="58">
        <v>1025</v>
      </c>
      <c r="AH8" s="58">
        <v>947</v>
      </c>
      <c r="AI8" s="58">
        <v>966</v>
      </c>
      <c r="AJ8" s="58">
        <v>820</v>
      </c>
      <c r="AK8" s="58">
        <v>814</v>
      </c>
      <c r="AL8" s="58">
        <v>863</v>
      </c>
      <c r="AM8" s="58">
        <v>974</v>
      </c>
      <c r="AN8" s="7"/>
      <c r="AO8" s="58">
        <v>460</v>
      </c>
      <c r="AP8" s="58">
        <v>366</v>
      </c>
      <c r="AQ8" s="58">
        <v>452</v>
      </c>
      <c r="AR8" s="58">
        <v>439</v>
      </c>
      <c r="AS8" s="58">
        <v>429</v>
      </c>
      <c r="AT8" s="58">
        <v>429</v>
      </c>
      <c r="AU8" s="58">
        <v>433</v>
      </c>
      <c r="AV8" s="58">
        <v>433</v>
      </c>
      <c r="AW8" s="58">
        <v>410</v>
      </c>
      <c r="AX8" s="58">
        <v>407</v>
      </c>
      <c r="AY8" s="58">
        <v>401</v>
      </c>
      <c r="AZ8" s="58">
        <v>450</v>
      </c>
      <c r="BA8" s="58">
        <v>436</v>
      </c>
      <c r="BB8" s="58">
        <v>441</v>
      </c>
      <c r="BC8" s="58">
        <v>475</v>
      </c>
      <c r="BD8" s="58">
        <v>466</v>
      </c>
      <c r="BE8" s="58">
        <v>433</v>
      </c>
      <c r="BF8" s="58">
        <v>439</v>
      </c>
      <c r="BG8" s="58">
        <v>469</v>
      </c>
      <c r="BH8" s="58">
        <v>486</v>
      </c>
      <c r="BI8" s="58">
        <v>455</v>
      </c>
      <c r="BJ8" s="58">
        <v>476</v>
      </c>
      <c r="BK8" s="58">
        <v>483</v>
      </c>
      <c r="BL8" s="58">
        <v>520</v>
      </c>
      <c r="BM8" s="58">
        <v>457</v>
      </c>
      <c r="BN8" s="58">
        <v>457</v>
      </c>
      <c r="BO8" s="58">
        <v>486</v>
      </c>
      <c r="BP8" s="58">
        <v>478</v>
      </c>
      <c r="BQ8" s="58">
        <v>477</v>
      </c>
      <c r="BR8" s="58">
        <v>495</v>
      </c>
      <c r="BS8" s="58">
        <v>517</v>
      </c>
      <c r="BT8" s="58">
        <v>508</v>
      </c>
      <c r="BU8" s="58">
        <v>467</v>
      </c>
      <c r="BV8" s="58">
        <v>480</v>
      </c>
      <c r="BW8" s="58">
        <v>501</v>
      </c>
      <c r="BX8" s="58">
        <v>465</v>
      </c>
      <c r="BY8" s="58">
        <v>418</v>
      </c>
      <c r="BZ8" s="58">
        <v>402</v>
      </c>
      <c r="CA8" s="58">
        <v>438</v>
      </c>
      <c r="CB8" s="58">
        <v>376</v>
      </c>
      <c r="CC8" s="58">
        <v>432</v>
      </c>
      <c r="CD8" s="58">
        <v>431</v>
      </c>
      <c r="CE8" s="58">
        <v>493</v>
      </c>
      <c r="CF8" s="58">
        <v>481</v>
      </c>
      <c r="CG8" s="58">
        <v>421</v>
      </c>
      <c r="CH8" s="10"/>
    </row>
    <row r="9" spans="1:86" x14ac:dyDescent="0.2">
      <c r="A9" s="11" t="s">
        <v>0</v>
      </c>
      <c r="B9" s="12" t="s">
        <v>1</v>
      </c>
      <c r="C9" s="12">
        <v>-5.5865921787709499E-3</v>
      </c>
      <c r="D9" s="12">
        <v>-0.26098059244126659</v>
      </c>
      <c r="E9" s="12">
        <v>0.20317899101589496</v>
      </c>
      <c r="F9" s="12">
        <v>4.595060310166571E-3</v>
      </c>
      <c r="G9" s="12">
        <v>-3.7735849056603772E-2</v>
      </c>
      <c r="H9" s="12">
        <v>2.6737967914438502E-2</v>
      </c>
      <c r="I9" s="12">
        <v>4.9189814814814818E-2</v>
      </c>
      <c r="J9" s="12">
        <v>4.0264754550468837E-2</v>
      </c>
      <c r="K9" s="12">
        <v>1.6436903499469777E-2</v>
      </c>
      <c r="L9" s="12">
        <v>9.9113197704746997E-3</v>
      </c>
      <c r="M9" s="12">
        <v>1.859504132231405E-2</v>
      </c>
      <c r="N9" s="12">
        <v>-9.4320486815415827E-2</v>
      </c>
      <c r="O9" s="12">
        <v>-6.1030235162374019E-2</v>
      </c>
      <c r="P9" s="10"/>
      <c r="Q9" s="12" t="s">
        <v>1</v>
      </c>
      <c r="R9" s="12">
        <v>-9.7267759562841533E-2</v>
      </c>
      <c r="S9" s="12">
        <v>7.8692493946731237E-2</v>
      </c>
      <c r="T9" s="12">
        <v>-3.7037037037037035E-2</v>
      </c>
      <c r="U9" s="12">
        <v>9.324009324009324E-3</v>
      </c>
      <c r="V9" s="12">
        <v>-5.6581986143187067E-2</v>
      </c>
      <c r="W9" s="12">
        <v>4.1615667074663402E-2</v>
      </c>
      <c r="X9" s="12">
        <v>3.0552291421856639E-2</v>
      </c>
      <c r="Y9" s="12">
        <v>7.2976054732041051E-2</v>
      </c>
      <c r="Z9" s="12">
        <v>-7.3326248671625932E-2</v>
      </c>
      <c r="AA9" s="12">
        <v>9.5183486238532108E-2</v>
      </c>
      <c r="AB9" s="12">
        <v>-2.5130890052356022E-2</v>
      </c>
      <c r="AC9" s="12">
        <v>7.7336197636949516E-2</v>
      </c>
      <c r="AD9" s="12">
        <v>-8.8733798604187439E-2</v>
      </c>
      <c r="AE9" s="12">
        <v>5.4704595185995623E-2</v>
      </c>
      <c r="AF9" s="12">
        <v>8.2987551867219917E-3</v>
      </c>
      <c r="AG9" s="12">
        <v>5.4526748971193417E-2</v>
      </c>
      <c r="AH9" s="12">
        <v>-7.6097560975609754E-2</v>
      </c>
      <c r="AI9" s="12">
        <v>2.0063357972544878E-2</v>
      </c>
      <c r="AJ9" s="12">
        <v>-0.15113871635610765</v>
      </c>
      <c r="AK9" s="12">
        <v>-7.3170731707317077E-3</v>
      </c>
      <c r="AL9" s="12">
        <v>6.0196560196560195E-2</v>
      </c>
      <c r="AM9" s="12">
        <v>0.12862108922363846</v>
      </c>
      <c r="AN9" s="10"/>
      <c r="AO9" s="12" t="s">
        <v>1</v>
      </c>
      <c r="AP9" s="12">
        <v>-0.20434782608695654</v>
      </c>
      <c r="AQ9" s="12">
        <v>0.23497267759562843</v>
      </c>
      <c r="AR9" s="12">
        <v>-2.8761061946902654E-2</v>
      </c>
      <c r="AS9" s="12">
        <v>-2.2779043280182234E-2</v>
      </c>
      <c r="AT9" s="12">
        <v>0</v>
      </c>
      <c r="AU9" s="12">
        <v>9.324009324009324E-3</v>
      </c>
      <c r="AV9" s="12">
        <v>0</v>
      </c>
      <c r="AW9" s="12">
        <v>-5.3117782909930716E-2</v>
      </c>
      <c r="AX9" s="12">
        <v>-7.3170731707317077E-3</v>
      </c>
      <c r="AY9" s="12">
        <v>-1.4742014742014743E-2</v>
      </c>
      <c r="AZ9" s="12">
        <v>0.12219451371571072</v>
      </c>
      <c r="BA9" s="12">
        <v>-3.111111111111111E-2</v>
      </c>
      <c r="BB9" s="12">
        <v>1.1467889908256881E-2</v>
      </c>
      <c r="BC9" s="12">
        <v>7.7097505668934238E-2</v>
      </c>
      <c r="BD9" s="12">
        <v>-1.8947368421052633E-2</v>
      </c>
      <c r="BE9" s="12">
        <v>-7.0815450643776826E-2</v>
      </c>
      <c r="BF9" s="12">
        <v>1.3856812933025405E-2</v>
      </c>
      <c r="BG9" s="12">
        <v>6.8337129840546698E-2</v>
      </c>
      <c r="BH9" s="12">
        <v>3.6247334754797439E-2</v>
      </c>
      <c r="BI9" s="12">
        <v>-6.3786008230452676E-2</v>
      </c>
      <c r="BJ9" s="12">
        <v>4.6153846153846156E-2</v>
      </c>
      <c r="BK9" s="12">
        <v>1.4705882352941176E-2</v>
      </c>
      <c r="BL9" s="12">
        <v>7.6604554865424432E-2</v>
      </c>
      <c r="BM9" s="12">
        <v>-0.12115384615384615</v>
      </c>
      <c r="BN9" s="12">
        <v>0</v>
      </c>
      <c r="BO9" s="12">
        <v>6.3457330415754923E-2</v>
      </c>
      <c r="BP9" s="12">
        <v>-1.646090534979424E-2</v>
      </c>
      <c r="BQ9" s="12">
        <v>-2.0920502092050207E-3</v>
      </c>
      <c r="BR9" s="12">
        <v>3.7735849056603772E-2</v>
      </c>
      <c r="BS9" s="12">
        <v>4.4444444444444446E-2</v>
      </c>
      <c r="BT9" s="12">
        <v>-1.7408123791102514E-2</v>
      </c>
      <c r="BU9" s="12">
        <v>-8.070866141732283E-2</v>
      </c>
      <c r="BV9" s="12">
        <v>2.7837259100642397E-2</v>
      </c>
      <c r="BW9" s="12">
        <v>4.3749999999999997E-2</v>
      </c>
      <c r="BX9" s="12">
        <v>-7.1856287425149698E-2</v>
      </c>
      <c r="BY9" s="12">
        <v>-0.1010752688172043</v>
      </c>
      <c r="BZ9" s="12">
        <v>-3.8277511961722487E-2</v>
      </c>
      <c r="CA9" s="12">
        <v>8.9552238805970144E-2</v>
      </c>
      <c r="CB9" s="12">
        <v>-0.14155251141552511</v>
      </c>
      <c r="CC9" s="12">
        <v>0.14893617021276595</v>
      </c>
      <c r="CD9" s="12">
        <v>-2.3148148148148147E-3</v>
      </c>
      <c r="CE9" s="12">
        <v>0.14385150812064965</v>
      </c>
      <c r="CF9" s="12">
        <v>-2.434077079107505E-2</v>
      </c>
      <c r="CG9" s="12">
        <v>-0.12474012474012475</v>
      </c>
      <c r="CH9" s="10"/>
    </row>
    <row r="10" spans="1:86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3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0"/>
    </row>
    <row r="11" spans="1:86" x14ac:dyDescent="0.2">
      <c r="A11" s="26"/>
      <c r="B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0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0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0"/>
    </row>
    <row r="12" spans="1:86" ht="22.5" customHeight="1" x14ac:dyDescent="0.2">
      <c r="A12" s="4" t="s">
        <v>145</v>
      </c>
      <c r="B12" s="5">
        <v>2007</v>
      </c>
      <c r="C12" s="5">
        <v>2008</v>
      </c>
      <c r="D12" s="5">
        <v>2009</v>
      </c>
      <c r="E12" s="5">
        <v>2010</v>
      </c>
      <c r="F12" s="5">
        <v>2011</v>
      </c>
      <c r="G12" s="5">
        <v>2012</v>
      </c>
      <c r="H12" s="5">
        <v>2013</v>
      </c>
      <c r="I12" s="5" t="s">
        <v>179</v>
      </c>
      <c r="J12" s="5">
        <v>2015</v>
      </c>
      <c r="K12" s="5">
        <v>2016</v>
      </c>
      <c r="L12" s="5" t="s">
        <v>175</v>
      </c>
      <c r="M12" s="5">
        <v>2018</v>
      </c>
      <c r="N12" s="5">
        <v>2019</v>
      </c>
      <c r="O12" s="5" t="s">
        <v>211</v>
      </c>
      <c r="P12" s="13"/>
      <c r="Q12" s="5" t="s">
        <v>26</v>
      </c>
      <c r="R12" s="5" t="s">
        <v>42</v>
      </c>
      <c r="S12" s="6" t="s">
        <v>151</v>
      </c>
      <c r="T12" s="6" t="s">
        <v>152</v>
      </c>
      <c r="U12" s="6" t="s">
        <v>153</v>
      </c>
      <c r="V12" s="6" t="s">
        <v>154</v>
      </c>
      <c r="W12" s="6" t="s">
        <v>95</v>
      </c>
      <c r="X12" s="6" t="s">
        <v>97</v>
      </c>
      <c r="Y12" s="6" t="s">
        <v>181</v>
      </c>
      <c r="Z12" s="6" t="s">
        <v>182</v>
      </c>
      <c r="AA12" s="6" t="s">
        <v>108</v>
      </c>
      <c r="AB12" s="6" t="s">
        <v>112</v>
      </c>
      <c r="AC12" s="6" t="s">
        <v>117</v>
      </c>
      <c r="AD12" s="6" t="s">
        <v>120</v>
      </c>
      <c r="AE12" s="6" t="s">
        <v>130</v>
      </c>
      <c r="AF12" s="6" t="s">
        <v>143</v>
      </c>
      <c r="AG12" s="6" t="s">
        <v>177</v>
      </c>
      <c r="AH12" s="6" t="s">
        <v>191</v>
      </c>
      <c r="AI12" s="6" t="s">
        <v>195</v>
      </c>
      <c r="AJ12" s="6" t="s">
        <v>201</v>
      </c>
      <c r="AK12" s="6" t="s">
        <v>206</v>
      </c>
      <c r="AL12" s="6" t="s">
        <v>209</v>
      </c>
      <c r="AM12" s="6" t="s">
        <v>214</v>
      </c>
      <c r="AN12" s="13"/>
      <c r="AO12" s="5" t="s">
        <v>41</v>
      </c>
      <c r="AP12" s="5" t="s">
        <v>43</v>
      </c>
      <c r="AQ12" s="6" t="s">
        <v>155</v>
      </c>
      <c r="AR12" s="6" t="s">
        <v>156</v>
      </c>
      <c r="AS12" s="6" t="s">
        <v>157</v>
      </c>
      <c r="AT12" s="6" t="s">
        <v>158</v>
      </c>
      <c r="AU12" s="6" t="s">
        <v>159</v>
      </c>
      <c r="AV12" s="6" t="s">
        <v>160</v>
      </c>
      <c r="AW12" s="6" t="s">
        <v>161</v>
      </c>
      <c r="AX12" s="6" t="s">
        <v>162</v>
      </c>
      <c r="AY12" s="6" t="s">
        <v>93</v>
      </c>
      <c r="AZ12" s="6" t="s">
        <v>94</v>
      </c>
      <c r="BA12" s="6" t="s">
        <v>96</v>
      </c>
      <c r="BB12" s="6" t="s">
        <v>98</v>
      </c>
      <c r="BC12" s="6" t="s">
        <v>183</v>
      </c>
      <c r="BD12" s="6" t="s">
        <v>184</v>
      </c>
      <c r="BE12" s="6" t="s">
        <v>185</v>
      </c>
      <c r="BF12" s="6" t="s">
        <v>186</v>
      </c>
      <c r="BG12" s="6" t="s">
        <v>107</v>
      </c>
      <c r="BH12" s="6" t="s">
        <v>109</v>
      </c>
      <c r="BI12" s="6" t="s">
        <v>111</v>
      </c>
      <c r="BJ12" s="6" t="s">
        <v>113</v>
      </c>
      <c r="BK12" s="5" t="s">
        <v>114</v>
      </c>
      <c r="BL12" s="5" t="s">
        <v>118</v>
      </c>
      <c r="BM12" s="5" t="s">
        <v>119</v>
      </c>
      <c r="BN12" s="5" t="s">
        <v>121</v>
      </c>
      <c r="BO12" s="5" t="s">
        <v>125</v>
      </c>
      <c r="BP12" s="5" t="s">
        <v>131</v>
      </c>
      <c r="BQ12" s="5" t="s">
        <v>138</v>
      </c>
      <c r="BR12" s="5" t="s">
        <v>142</v>
      </c>
      <c r="BS12" s="5" t="s">
        <v>176</v>
      </c>
      <c r="BT12" s="5" t="s">
        <v>178</v>
      </c>
      <c r="BU12" s="5" t="s">
        <v>187</v>
      </c>
      <c r="BV12" s="5" t="s">
        <v>192</v>
      </c>
      <c r="BW12" s="5" t="s">
        <v>193</v>
      </c>
      <c r="BX12" s="5" t="s">
        <v>196</v>
      </c>
      <c r="BY12" s="5" t="s">
        <v>197</v>
      </c>
      <c r="BZ12" s="5" t="s">
        <v>202</v>
      </c>
      <c r="CA12" s="5" t="s">
        <v>205</v>
      </c>
      <c r="CB12" s="5" t="s">
        <v>207</v>
      </c>
      <c r="CC12" s="5" t="s">
        <v>208</v>
      </c>
      <c r="CD12" s="5" t="s">
        <v>210</v>
      </c>
      <c r="CE12" s="5" t="s">
        <v>212</v>
      </c>
      <c r="CF12" s="5" t="s">
        <v>215</v>
      </c>
      <c r="CG12" s="5" t="s">
        <v>217</v>
      </c>
      <c r="CH12" s="10"/>
    </row>
    <row r="13" spans="1:86" s="10" customFormat="1" x14ac:dyDescent="0.2">
      <c r="A13" s="8" t="s">
        <v>45</v>
      </c>
      <c r="B13" s="9">
        <v>5454</v>
      </c>
      <c r="C13" s="9">
        <v>4615</v>
      </c>
      <c r="D13" s="9">
        <v>2284</v>
      </c>
      <c r="E13" s="9">
        <v>3341</v>
      </c>
      <c r="F13" s="9">
        <v>3639</v>
      </c>
      <c r="G13" s="9">
        <v>3249</v>
      </c>
      <c r="H13" s="9">
        <v>3015</v>
      </c>
      <c r="I13" s="9">
        <v>3302</v>
      </c>
      <c r="J13" s="9">
        <v>3430</v>
      </c>
      <c r="K13" s="9">
        <v>3172</v>
      </c>
      <c r="L13" s="9">
        <v>3723</v>
      </c>
      <c r="M13" s="9">
        <v>3840</v>
      </c>
      <c r="N13" s="9">
        <v>3352</v>
      </c>
      <c r="O13" s="9">
        <v>2897</v>
      </c>
      <c r="P13" s="2"/>
      <c r="Q13" s="9">
        <v>1703</v>
      </c>
      <c r="R13" s="9">
        <v>1638</v>
      </c>
      <c r="S13" s="9">
        <v>2009</v>
      </c>
      <c r="T13" s="9">
        <v>1630</v>
      </c>
      <c r="U13" s="9">
        <v>1720</v>
      </c>
      <c r="V13" s="9">
        <v>1529</v>
      </c>
      <c r="W13" s="9">
        <v>1590</v>
      </c>
      <c r="X13" s="9">
        <v>1425</v>
      </c>
      <c r="Y13" s="9">
        <v>1653</v>
      </c>
      <c r="Z13" s="9">
        <v>1649</v>
      </c>
      <c r="AA13" s="9">
        <v>1856</v>
      </c>
      <c r="AB13" s="9">
        <v>1574</v>
      </c>
      <c r="AC13" s="9">
        <v>1620</v>
      </c>
      <c r="AD13" s="9">
        <v>1552</v>
      </c>
      <c r="AE13" s="9">
        <v>1951</v>
      </c>
      <c r="AF13" s="9">
        <v>1772</v>
      </c>
      <c r="AG13" s="9">
        <v>2010</v>
      </c>
      <c r="AH13" s="9">
        <v>1830</v>
      </c>
      <c r="AI13" s="9">
        <v>1773</v>
      </c>
      <c r="AJ13" s="9">
        <v>1579</v>
      </c>
      <c r="AK13" s="9">
        <v>1459</v>
      </c>
      <c r="AL13" s="9">
        <v>1438</v>
      </c>
      <c r="AM13" s="9">
        <v>2055</v>
      </c>
      <c r="AN13" s="2"/>
      <c r="AO13" s="9">
        <v>819</v>
      </c>
      <c r="AP13" s="9">
        <v>819</v>
      </c>
      <c r="AQ13" s="9">
        <v>1045</v>
      </c>
      <c r="AR13" s="9">
        <v>964</v>
      </c>
      <c r="AS13" s="9">
        <v>809</v>
      </c>
      <c r="AT13" s="9">
        <v>821</v>
      </c>
      <c r="AU13" s="9">
        <v>856</v>
      </c>
      <c r="AV13" s="9">
        <v>864</v>
      </c>
      <c r="AW13" s="9">
        <v>743</v>
      </c>
      <c r="AX13" s="9">
        <v>786</v>
      </c>
      <c r="AY13" s="9">
        <v>764</v>
      </c>
      <c r="AZ13" s="9">
        <v>826</v>
      </c>
      <c r="BA13" s="9">
        <v>692</v>
      </c>
      <c r="BB13" s="9">
        <v>733</v>
      </c>
      <c r="BC13" s="9">
        <v>806</v>
      </c>
      <c r="BD13" s="9">
        <v>847</v>
      </c>
      <c r="BE13" s="9">
        <v>842</v>
      </c>
      <c r="BF13" s="9">
        <v>807</v>
      </c>
      <c r="BG13" s="9">
        <v>916</v>
      </c>
      <c r="BH13" s="9">
        <v>940</v>
      </c>
      <c r="BI13" s="9">
        <v>780</v>
      </c>
      <c r="BJ13" s="9">
        <v>794</v>
      </c>
      <c r="BK13" s="9">
        <v>795</v>
      </c>
      <c r="BL13" s="9">
        <v>825</v>
      </c>
      <c r="BM13" s="9">
        <v>734</v>
      </c>
      <c r="BN13" s="9">
        <v>818</v>
      </c>
      <c r="BO13" s="9">
        <v>997</v>
      </c>
      <c r="BP13" s="9">
        <v>954</v>
      </c>
      <c r="BQ13" s="9">
        <v>819</v>
      </c>
      <c r="BR13" s="9">
        <v>953</v>
      </c>
      <c r="BS13" s="9">
        <v>994</v>
      </c>
      <c r="BT13" s="9">
        <v>1016</v>
      </c>
      <c r="BU13" s="9">
        <v>917</v>
      </c>
      <c r="BV13" s="9">
        <v>913</v>
      </c>
      <c r="BW13" s="9">
        <v>931</v>
      </c>
      <c r="BX13" s="9">
        <v>842</v>
      </c>
      <c r="BY13" s="9">
        <v>771</v>
      </c>
      <c r="BZ13" s="9">
        <v>808</v>
      </c>
      <c r="CA13" s="9">
        <v>827</v>
      </c>
      <c r="CB13" s="9">
        <v>632</v>
      </c>
      <c r="CC13" s="9">
        <v>664</v>
      </c>
      <c r="CD13" s="9">
        <v>774</v>
      </c>
      <c r="CE13" s="9">
        <v>977</v>
      </c>
      <c r="CF13" s="9">
        <v>1078</v>
      </c>
      <c r="CG13" s="9">
        <v>1065</v>
      </c>
    </row>
    <row r="14" spans="1:86" s="10" customFormat="1" x14ac:dyDescent="0.2">
      <c r="A14" s="8" t="s">
        <v>29</v>
      </c>
      <c r="B14" s="9">
        <v>636</v>
      </c>
      <c r="C14" s="9">
        <v>545</v>
      </c>
      <c r="D14" s="9">
        <v>312</v>
      </c>
      <c r="E14" s="9">
        <v>399</v>
      </c>
      <c r="F14" s="9">
        <v>517</v>
      </c>
      <c r="G14" s="9">
        <v>512</v>
      </c>
      <c r="H14" s="9">
        <v>483</v>
      </c>
      <c r="I14" s="9">
        <v>466</v>
      </c>
      <c r="J14" s="9">
        <v>510</v>
      </c>
      <c r="K14" s="9">
        <v>376</v>
      </c>
      <c r="L14" s="9">
        <v>458</v>
      </c>
      <c r="M14" s="9">
        <v>554</v>
      </c>
      <c r="N14" s="9">
        <v>597</v>
      </c>
      <c r="O14" s="9">
        <v>511</v>
      </c>
      <c r="P14" s="2"/>
      <c r="Q14" s="9">
        <v>179</v>
      </c>
      <c r="R14" s="9">
        <v>220</v>
      </c>
      <c r="S14" s="9">
        <v>287</v>
      </c>
      <c r="T14" s="9">
        <v>230</v>
      </c>
      <c r="U14" s="9">
        <v>270</v>
      </c>
      <c r="V14" s="9">
        <v>242</v>
      </c>
      <c r="W14" s="9">
        <v>253</v>
      </c>
      <c r="X14" s="9">
        <v>230</v>
      </c>
      <c r="Y14" s="9">
        <v>228</v>
      </c>
      <c r="Z14" s="9">
        <v>238</v>
      </c>
      <c r="AA14" s="9">
        <v>279</v>
      </c>
      <c r="AB14" s="9">
        <v>231</v>
      </c>
      <c r="AC14" s="9">
        <v>194</v>
      </c>
      <c r="AD14" s="9">
        <v>182</v>
      </c>
      <c r="AE14" s="9">
        <v>234</v>
      </c>
      <c r="AF14" s="9">
        <v>224</v>
      </c>
      <c r="AG14" s="9">
        <v>280</v>
      </c>
      <c r="AH14" s="9">
        <v>274</v>
      </c>
      <c r="AI14" s="9">
        <v>309</v>
      </c>
      <c r="AJ14" s="9">
        <v>288</v>
      </c>
      <c r="AK14" s="9">
        <v>297</v>
      </c>
      <c r="AL14" s="9">
        <v>214</v>
      </c>
      <c r="AM14" s="9">
        <v>257</v>
      </c>
      <c r="AN14" s="2"/>
      <c r="AO14" s="9">
        <v>98</v>
      </c>
      <c r="AP14" s="9">
        <v>122</v>
      </c>
      <c r="AQ14" s="9">
        <v>132</v>
      </c>
      <c r="AR14" s="9">
        <v>155</v>
      </c>
      <c r="AS14" s="9">
        <v>116</v>
      </c>
      <c r="AT14" s="9">
        <v>114</v>
      </c>
      <c r="AU14" s="9">
        <v>136</v>
      </c>
      <c r="AV14" s="9">
        <v>134</v>
      </c>
      <c r="AW14" s="9">
        <v>111</v>
      </c>
      <c r="AX14" s="9">
        <v>131</v>
      </c>
      <c r="AY14" s="9">
        <v>123</v>
      </c>
      <c r="AZ14" s="9">
        <v>130</v>
      </c>
      <c r="BA14" s="9">
        <v>112</v>
      </c>
      <c r="BB14" s="9">
        <v>118</v>
      </c>
      <c r="BC14" s="9">
        <v>109</v>
      </c>
      <c r="BD14" s="9">
        <v>119</v>
      </c>
      <c r="BE14" s="9">
        <v>106</v>
      </c>
      <c r="BF14" s="9">
        <v>132</v>
      </c>
      <c r="BG14" s="9">
        <v>137</v>
      </c>
      <c r="BH14" s="9">
        <v>142</v>
      </c>
      <c r="BI14" s="9">
        <v>112</v>
      </c>
      <c r="BJ14" s="9">
        <v>119</v>
      </c>
      <c r="BK14" s="9">
        <v>99</v>
      </c>
      <c r="BL14" s="9">
        <v>95</v>
      </c>
      <c r="BM14" s="9">
        <v>82</v>
      </c>
      <c r="BN14" s="9">
        <v>100</v>
      </c>
      <c r="BO14" s="9">
        <v>112</v>
      </c>
      <c r="BP14" s="9">
        <v>122</v>
      </c>
      <c r="BQ14" s="9">
        <v>103</v>
      </c>
      <c r="BR14" s="9">
        <v>121</v>
      </c>
      <c r="BS14" s="9">
        <v>131</v>
      </c>
      <c r="BT14" s="9">
        <v>149</v>
      </c>
      <c r="BU14" s="9">
        <v>136</v>
      </c>
      <c r="BV14" s="9">
        <v>138</v>
      </c>
      <c r="BW14" s="9">
        <v>153</v>
      </c>
      <c r="BX14" s="9">
        <v>156</v>
      </c>
      <c r="BY14" s="9">
        <v>128</v>
      </c>
      <c r="BZ14" s="9">
        <v>160</v>
      </c>
      <c r="CA14" s="9">
        <v>155</v>
      </c>
      <c r="CB14" s="9">
        <v>142</v>
      </c>
      <c r="CC14" s="9">
        <v>111</v>
      </c>
      <c r="CD14" s="9">
        <v>103</v>
      </c>
      <c r="CE14" s="9">
        <v>125</v>
      </c>
      <c r="CF14" s="9">
        <v>132</v>
      </c>
      <c r="CG14" s="9">
        <v>112</v>
      </c>
    </row>
    <row r="15" spans="1:86" s="10" customFormat="1" x14ac:dyDescent="0.2">
      <c r="A15" s="8" t="s">
        <v>30</v>
      </c>
      <c r="B15" s="9">
        <v>2258</v>
      </c>
      <c r="C15" s="9">
        <v>1919</v>
      </c>
      <c r="D15" s="9">
        <v>1261</v>
      </c>
      <c r="E15" s="9">
        <v>1755</v>
      </c>
      <c r="F15" s="9">
        <v>1869</v>
      </c>
      <c r="G15" s="9">
        <v>1690</v>
      </c>
      <c r="H15" s="9">
        <v>1649</v>
      </c>
      <c r="I15" s="9">
        <v>1776</v>
      </c>
      <c r="J15" s="9">
        <v>1824</v>
      </c>
      <c r="K15" s="9">
        <v>1775</v>
      </c>
      <c r="L15" s="9">
        <v>2041</v>
      </c>
      <c r="M15" s="9">
        <v>2066</v>
      </c>
      <c r="N15" s="9">
        <v>1773</v>
      </c>
      <c r="O15" s="9">
        <v>1513</v>
      </c>
      <c r="P15" s="7"/>
      <c r="Q15" s="9">
        <v>893</v>
      </c>
      <c r="R15" s="9">
        <v>862</v>
      </c>
      <c r="S15" s="9">
        <v>1018</v>
      </c>
      <c r="T15" s="9">
        <v>851</v>
      </c>
      <c r="U15" s="9">
        <v>882</v>
      </c>
      <c r="V15" s="9">
        <v>808</v>
      </c>
      <c r="W15" s="9">
        <v>866</v>
      </c>
      <c r="X15" s="9">
        <v>783</v>
      </c>
      <c r="Y15" s="9">
        <v>914</v>
      </c>
      <c r="Z15" s="9">
        <v>862</v>
      </c>
      <c r="AA15" s="9">
        <v>981</v>
      </c>
      <c r="AB15" s="9">
        <v>843</v>
      </c>
      <c r="AC15" s="9">
        <v>914</v>
      </c>
      <c r="AD15" s="9">
        <v>861</v>
      </c>
      <c r="AE15" s="9">
        <v>1085</v>
      </c>
      <c r="AF15" s="9">
        <v>956</v>
      </c>
      <c r="AG15" s="9">
        <v>1110</v>
      </c>
      <c r="AH15" s="9">
        <v>956</v>
      </c>
      <c r="AI15" s="9">
        <v>973</v>
      </c>
      <c r="AJ15" s="9">
        <v>800</v>
      </c>
      <c r="AK15" s="9">
        <v>760</v>
      </c>
      <c r="AL15" s="9">
        <v>753</v>
      </c>
      <c r="AM15" s="9">
        <v>1073</v>
      </c>
      <c r="AN15" s="7"/>
      <c r="AO15" s="9">
        <v>446</v>
      </c>
      <c r="AP15" s="9">
        <v>416</v>
      </c>
      <c r="AQ15" s="9">
        <v>532</v>
      </c>
      <c r="AR15" s="9">
        <v>486</v>
      </c>
      <c r="AS15" s="9">
        <v>446</v>
      </c>
      <c r="AT15" s="9">
        <v>405</v>
      </c>
      <c r="AU15" s="9">
        <v>446</v>
      </c>
      <c r="AV15" s="9">
        <v>436</v>
      </c>
      <c r="AW15" s="9">
        <v>420</v>
      </c>
      <c r="AX15" s="9">
        <v>388</v>
      </c>
      <c r="AY15" s="9">
        <v>433</v>
      </c>
      <c r="AZ15" s="9">
        <v>433</v>
      </c>
      <c r="BA15" s="9">
        <v>390</v>
      </c>
      <c r="BB15" s="9">
        <v>393</v>
      </c>
      <c r="BC15" s="9">
        <v>455</v>
      </c>
      <c r="BD15" s="9">
        <v>459</v>
      </c>
      <c r="BE15" s="9">
        <v>441</v>
      </c>
      <c r="BF15" s="9">
        <v>421</v>
      </c>
      <c r="BG15" s="9">
        <v>490</v>
      </c>
      <c r="BH15" s="9">
        <v>491</v>
      </c>
      <c r="BI15" s="9">
        <v>439</v>
      </c>
      <c r="BJ15" s="9">
        <v>404</v>
      </c>
      <c r="BK15" s="9">
        <v>454</v>
      </c>
      <c r="BL15" s="9">
        <v>460</v>
      </c>
      <c r="BM15" s="9">
        <v>424</v>
      </c>
      <c r="BN15" s="9">
        <v>437</v>
      </c>
      <c r="BO15" s="9">
        <v>570</v>
      </c>
      <c r="BP15" s="9">
        <v>515</v>
      </c>
      <c r="BQ15" s="9">
        <v>481</v>
      </c>
      <c r="BR15" s="9">
        <v>475</v>
      </c>
      <c r="BS15" s="9">
        <v>562</v>
      </c>
      <c r="BT15" s="9">
        <v>548</v>
      </c>
      <c r="BU15" s="9">
        <v>489</v>
      </c>
      <c r="BV15" s="9">
        <v>467</v>
      </c>
      <c r="BW15" s="9">
        <v>520</v>
      </c>
      <c r="BX15" s="9">
        <v>453</v>
      </c>
      <c r="BY15" s="9">
        <v>418</v>
      </c>
      <c r="BZ15" s="9">
        <v>382</v>
      </c>
      <c r="CA15" s="9">
        <v>450</v>
      </c>
      <c r="CB15" s="9">
        <v>310</v>
      </c>
      <c r="CC15" s="9">
        <v>372</v>
      </c>
      <c r="CD15" s="9">
        <v>381</v>
      </c>
      <c r="CE15" s="9">
        <v>531</v>
      </c>
      <c r="CF15" s="9">
        <v>542</v>
      </c>
      <c r="CG15" s="9">
        <v>561</v>
      </c>
    </row>
    <row r="16" spans="1:86" s="10" customFormat="1" x14ac:dyDescent="0.2">
      <c r="A16" s="8" t="s">
        <v>7</v>
      </c>
      <c r="B16" s="9">
        <v>-1621</v>
      </c>
      <c r="C16" s="9">
        <v>-1396</v>
      </c>
      <c r="D16" s="9">
        <v>-820</v>
      </c>
      <c r="E16" s="9">
        <v>-1269</v>
      </c>
      <c r="F16" s="9">
        <v>-1469</v>
      </c>
      <c r="G16" s="9">
        <v>-1362</v>
      </c>
      <c r="H16" s="9">
        <v>-1291</v>
      </c>
      <c r="I16" s="9">
        <v>-1419</v>
      </c>
      <c r="J16" s="9">
        <v>-1515</v>
      </c>
      <c r="K16" s="9">
        <v>-1469</v>
      </c>
      <c r="L16" s="9">
        <v>-1741</v>
      </c>
      <c r="M16" s="9">
        <v>-1783</v>
      </c>
      <c r="N16" s="9">
        <v>-1482</v>
      </c>
      <c r="O16" s="9">
        <v>-1297</v>
      </c>
      <c r="Q16" s="9">
        <v>-667</v>
      </c>
      <c r="R16" s="9">
        <v>-602</v>
      </c>
      <c r="S16" s="9">
        <v>-899</v>
      </c>
      <c r="T16" s="9">
        <v>-570</v>
      </c>
      <c r="U16" s="9">
        <v>-744</v>
      </c>
      <c r="V16" s="9">
        <v>-618</v>
      </c>
      <c r="W16" s="9">
        <v>-703</v>
      </c>
      <c r="X16" s="9">
        <v>-588</v>
      </c>
      <c r="Y16" s="9">
        <v>-724</v>
      </c>
      <c r="Z16" s="9">
        <v>-695</v>
      </c>
      <c r="AA16" s="9">
        <v>-855</v>
      </c>
      <c r="AB16" s="9">
        <v>-660</v>
      </c>
      <c r="AC16" s="9">
        <v>-759</v>
      </c>
      <c r="AD16" s="9">
        <v>-710</v>
      </c>
      <c r="AE16" s="9">
        <v>-921</v>
      </c>
      <c r="AF16" s="9">
        <v>-820</v>
      </c>
      <c r="AG16" s="9">
        <v>-966</v>
      </c>
      <c r="AH16" s="9">
        <v>-817</v>
      </c>
      <c r="AI16" s="9">
        <v>-787</v>
      </c>
      <c r="AJ16" s="9">
        <v>-695</v>
      </c>
      <c r="AK16" s="9">
        <v>-649</v>
      </c>
      <c r="AL16" s="9">
        <v>-648</v>
      </c>
      <c r="AM16" s="9">
        <v>-936</v>
      </c>
      <c r="AO16" s="9">
        <v>-300</v>
      </c>
      <c r="AP16" s="9">
        <v>-302</v>
      </c>
      <c r="AQ16" s="9">
        <v>-480</v>
      </c>
      <c r="AR16" s="9">
        <v>-419</v>
      </c>
      <c r="AS16" s="9">
        <v>-295</v>
      </c>
      <c r="AT16" s="9">
        <v>-275</v>
      </c>
      <c r="AU16" s="9">
        <v>-363</v>
      </c>
      <c r="AV16" s="9">
        <v>-381</v>
      </c>
      <c r="AW16" s="9">
        <v>-310</v>
      </c>
      <c r="AX16" s="9">
        <v>-308</v>
      </c>
      <c r="AY16" s="9">
        <v>-359</v>
      </c>
      <c r="AZ16" s="9">
        <v>-344</v>
      </c>
      <c r="BA16" s="9">
        <v>-285</v>
      </c>
      <c r="BB16" s="9">
        <v>-303</v>
      </c>
      <c r="BC16" s="9">
        <v>-352</v>
      </c>
      <c r="BD16" s="9">
        <v>-372</v>
      </c>
      <c r="BE16" s="9">
        <v>-368</v>
      </c>
      <c r="BF16" s="9">
        <v>-327</v>
      </c>
      <c r="BG16" s="9">
        <v>-426</v>
      </c>
      <c r="BH16" s="9">
        <v>-429</v>
      </c>
      <c r="BI16" s="9">
        <v>-330</v>
      </c>
      <c r="BJ16" s="9">
        <v>-330</v>
      </c>
      <c r="BK16" s="9">
        <v>-372</v>
      </c>
      <c r="BL16" s="9">
        <v>-387</v>
      </c>
      <c r="BM16" s="9">
        <v>-331</v>
      </c>
      <c r="BN16" s="9">
        <v>-379</v>
      </c>
      <c r="BO16" s="9">
        <v>-481</v>
      </c>
      <c r="BP16" s="9">
        <v>-440</v>
      </c>
      <c r="BQ16" s="9">
        <v>-379</v>
      </c>
      <c r="BR16" s="9">
        <v>-441</v>
      </c>
      <c r="BS16" s="9">
        <v>-471</v>
      </c>
      <c r="BT16" s="9">
        <v>-495</v>
      </c>
      <c r="BU16" s="9">
        <v>-419</v>
      </c>
      <c r="BV16" s="9">
        <v>-398</v>
      </c>
      <c r="BW16" s="9">
        <v>-426</v>
      </c>
      <c r="BX16" s="9">
        <v>-361</v>
      </c>
      <c r="BY16" s="9">
        <v>-345</v>
      </c>
      <c r="BZ16" s="9">
        <v>-350</v>
      </c>
      <c r="CA16" s="9">
        <v>-383</v>
      </c>
      <c r="CB16" s="9">
        <v>-266</v>
      </c>
      <c r="CC16" s="9">
        <v>-306</v>
      </c>
      <c r="CD16" s="9">
        <v>-342</v>
      </c>
      <c r="CE16" s="9">
        <v>-456</v>
      </c>
      <c r="CF16" s="9">
        <v>-480</v>
      </c>
      <c r="CG16" s="9">
        <v>-481</v>
      </c>
    </row>
    <row r="17" spans="1:86" s="59" customFormat="1" x14ac:dyDescent="0.2">
      <c r="A17" s="57" t="s">
        <v>8</v>
      </c>
      <c r="B17" s="34">
        <v>6727</v>
      </c>
      <c r="C17" s="34">
        <v>5683</v>
      </c>
      <c r="D17" s="34">
        <v>3037</v>
      </c>
      <c r="E17" s="34">
        <v>4226</v>
      </c>
      <c r="F17" s="34">
        <v>4556</v>
      </c>
      <c r="G17" s="34">
        <v>4089</v>
      </c>
      <c r="H17" s="34">
        <v>3856</v>
      </c>
      <c r="I17" s="34">
        <v>4125</v>
      </c>
      <c r="J17" s="34">
        <v>4249</v>
      </c>
      <c r="K17" s="34">
        <v>3854</v>
      </c>
      <c r="L17" s="34">
        <v>4481</v>
      </c>
      <c r="M17" s="34">
        <v>4677</v>
      </c>
      <c r="N17" s="34">
        <v>4240</v>
      </c>
      <c r="O17" s="34">
        <v>3624</v>
      </c>
      <c r="P17" s="13"/>
      <c r="Q17" s="34">
        <v>2108</v>
      </c>
      <c r="R17" s="34">
        <v>2118</v>
      </c>
      <c r="S17" s="34">
        <v>2415</v>
      </c>
      <c r="T17" s="34">
        <v>2141</v>
      </c>
      <c r="U17" s="34">
        <v>2128</v>
      </c>
      <c r="V17" s="58">
        <v>1961</v>
      </c>
      <c r="W17" s="58">
        <v>2006</v>
      </c>
      <c r="X17" s="34">
        <v>1850</v>
      </c>
      <c r="Y17" s="34">
        <v>2071</v>
      </c>
      <c r="Z17" s="34">
        <v>2054</v>
      </c>
      <c r="AA17" s="34">
        <v>2261</v>
      </c>
      <c r="AB17" s="34">
        <v>1988</v>
      </c>
      <c r="AC17" s="34">
        <v>1969</v>
      </c>
      <c r="AD17" s="34">
        <v>1885</v>
      </c>
      <c r="AE17" s="34">
        <v>2349</v>
      </c>
      <c r="AF17" s="34">
        <v>2132</v>
      </c>
      <c r="AG17" s="34">
        <v>2434</v>
      </c>
      <c r="AH17" s="34">
        <v>2243</v>
      </c>
      <c r="AI17" s="34">
        <v>2268</v>
      </c>
      <c r="AJ17" s="34">
        <v>1972</v>
      </c>
      <c r="AK17" s="34">
        <v>1867</v>
      </c>
      <c r="AL17" s="34">
        <v>1757</v>
      </c>
      <c r="AM17" s="34">
        <v>2449</v>
      </c>
      <c r="AN17" s="13"/>
      <c r="AO17" s="34">
        <v>1063</v>
      </c>
      <c r="AP17" s="34">
        <v>1055</v>
      </c>
      <c r="AQ17" s="34">
        <v>1229</v>
      </c>
      <c r="AR17" s="34">
        <v>1186</v>
      </c>
      <c r="AS17" s="34">
        <v>1076</v>
      </c>
      <c r="AT17" s="34">
        <v>1065</v>
      </c>
      <c r="AU17" s="34">
        <v>1075</v>
      </c>
      <c r="AV17" s="34">
        <v>1053</v>
      </c>
      <c r="AW17" s="34">
        <v>964</v>
      </c>
      <c r="AX17" s="34">
        <v>997</v>
      </c>
      <c r="AY17" s="34">
        <v>961</v>
      </c>
      <c r="AZ17" s="34">
        <v>1045</v>
      </c>
      <c r="BA17" s="34">
        <v>909</v>
      </c>
      <c r="BB17" s="34">
        <v>941</v>
      </c>
      <c r="BC17" s="34">
        <v>1018</v>
      </c>
      <c r="BD17" s="34">
        <v>1053</v>
      </c>
      <c r="BE17" s="34">
        <v>1021</v>
      </c>
      <c r="BF17" s="34">
        <v>1033</v>
      </c>
      <c r="BG17" s="34">
        <v>1117</v>
      </c>
      <c r="BH17" s="34">
        <v>1144</v>
      </c>
      <c r="BI17" s="34">
        <v>1001</v>
      </c>
      <c r="BJ17" s="34">
        <v>987</v>
      </c>
      <c r="BK17" s="34">
        <v>976</v>
      </c>
      <c r="BL17" s="34">
        <v>993</v>
      </c>
      <c r="BM17" s="34">
        <v>909</v>
      </c>
      <c r="BN17" s="34">
        <v>976</v>
      </c>
      <c r="BO17" s="34">
        <v>1198</v>
      </c>
      <c r="BP17" s="34">
        <v>1151</v>
      </c>
      <c r="BQ17" s="34">
        <v>1024</v>
      </c>
      <c r="BR17" s="34">
        <v>1108</v>
      </c>
      <c r="BS17" s="34">
        <v>1216</v>
      </c>
      <c r="BT17" s="34">
        <v>1218</v>
      </c>
      <c r="BU17" s="34">
        <v>1123</v>
      </c>
      <c r="BV17" s="34">
        <v>1120</v>
      </c>
      <c r="BW17" s="34">
        <v>1178</v>
      </c>
      <c r="BX17" s="34">
        <v>1090</v>
      </c>
      <c r="BY17" s="34">
        <v>972</v>
      </c>
      <c r="BZ17" s="34">
        <v>1000</v>
      </c>
      <c r="CA17" s="34">
        <v>1049</v>
      </c>
      <c r="CB17" s="34">
        <v>818</v>
      </c>
      <c r="CC17" s="34">
        <v>841</v>
      </c>
      <c r="CD17" s="34">
        <v>916</v>
      </c>
      <c r="CE17" s="34">
        <v>1177</v>
      </c>
      <c r="CF17" s="34">
        <v>1272</v>
      </c>
      <c r="CG17" s="34">
        <v>1257</v>
      </c>
      <c r="CH17" s="10"/>
    </row>
    <row r="18" spans="1:86" x14ac:dyDescent="0.2">
      <c r="A18" s="11" t="s">
        <v>0</v>
      </c>
      <c r="B18" s="12" t="s">
        <v>1</v>
      </c>
      <c r="C18" s="12">
        <v>-0.15519548089787424</v>
      </c>
      <c r="D18" s="12">
        <v>-0.46559915537568186</v>
      </c>
      <c r="E18" s="12">
        <v>0.39150477444846887</v>
      </c>
      <c r="F18" s="12">
        <v>7.8088026502602936E-2</v>
      </c>
      <c r="G18" s="12">
        <v>-0.10250219490781387</v>
      </c>
      <c r="H18" s="12">
        <v>-5.6982147224260211E-2</v>
      </c>
      <c r="I18" s="12">
        <v>6.9761410788381745E-2</v>
      </c>
      <c r="J18" s="12">
        <v>3.0060606060606062E-2</v>
      </c>
      <c r="K18" s="12">
        <v>-9.2963050129442226E-2</v>
      </c>
      <c r="L18" s="12">
        <v>0.16268811624286456</v>
      </c>
      <c r="M18" s="12">
        <v>4.3740236554340547E-2</v>
      </c>
      <c r="N18" s="12">
        <v>-9.343596322428907E-2</v>
      </c>
      <c r="O18" s="12">
        <v>-0.14528301886792452</v>
      </c>
      <c r="P18" s="10"/>
      <c r="Q18" s="12" t="s">
        <v>1</v>
      </c>
      <c r="R18" s="12">
        <v>4.7438330170777986E-3</v>
      </c>
      <c r="S18" s="12">
        <v>0.14022662889518414</v>
      </c>
      <c r="T18" s="12">
        <v>-0.1134575569358178</v>
      </c>
      <c r="U18" s="12">
        <v>-6.0719290051377862E-3</v>
      </c>
      <c r="V18" s="12">
        <v>-7.8477443609022562E-2</v>
      </c>
      <c r="W18" s="12">
        <v>2.2947475777664456E-2</v>
      </c>
      <c r="X18" s="12">
        <v>-7.7766699900299108E-2</v>
      </c>
      <c r="Y18" s="12">
        <v>0.11945945945945946</v>
      </c>
      <c r="Z18" s="12">
        <v>-8.2085948816996625E-3</v>
      </c>
      <c r="AA18" s="12">
        <v>0.10077896786757547</v>
      </c>
      <c r="AB18" s="12">
        <v>-0.12074303405572756</v>
      </c>
      <c r="AC18" s="12">
        <v>-9.5573440643863181E-3</v>
      </c>
      <c r="AD18" s="12">
        <v>-4.2661249365159977E-2</v>
      </c>
      <c r="AE18" s="12">
        <v>0.24615384615384617</v>
      </c>
      <c r="AF18" s="12">
        <v>-9.2379736057896983E-2</v>
      </c>
      <c r="AG18" s="12">
        <v>0.14165103189493433</v>
      </c>
      <c r="AH18" s="12">
        <v>-7.847165160230074E-2</v>
      </c>
      <c r="AI18" s="12">
        <v>1.1145786892554615E-2</v>
      </c>
      <c r="AJ18" s="12">
        <v>-0.13051146384479717</v>
      </c>
      <c r="AK18" s="12">
        <v>-5.3245436105476676E-2</v>
      </c>
      <c r="AL18" s="12">
        <v>-5.8918050348152118E-2</v>
      </c>
      <c r="AM18" s="12">
        <v>0.39385315879339783</v>
      </c>
      <c r="AN18" s="10"/>
      <c r="AO18" s="12" t="s">
        <v>1</v>
      </c>
      <c r="AP18" s="12">
        <v>-7.525870178739417E-3</v>
      </c>
      <c r="AQ18" s="12">
        <v>0.16492890995260664</v>
      </c>
      <c r="AR18" s="12">
        <v>-3.4987794955248168E-2</v>
      </c>
      <c r="AS18" s="12">
        <v>-9.274873524451939E-2</v>
      </c>
      <c r="AT18" s="12">
        <v>-1.0223048327137546E-2</v>
      </c>
      <c r="AU18" s="12">
        <v>9.3896713615023476E-3</v>
      </c>
      <c r="AV18" s="12">
        <v>-2.0465116279069766E-2</v>
      </c>
      <c r="AW18" s="12">
        <v>-8.4520417853751181E-2</v>
      </c>
      <c r="AX18" s="12">
        <v>3.4232365145228219E-2</v>
      </c>
      <c r="AY18" s="12">
        <v>-3.6108324974924777E-2</v>
      </c>
      <c r="AZ18" s="12">
        <v>8.7408949011446413E-2</v>
      </c>
      <c r="BA18" s="12">
        <v>-0.13014354066985645</v>
      </c>
      <c r="BB18" s="12">
        <v>3.5203520352035202E-2</v>
      </c>
      <c r="BC18" s="12">
        <v>8.1827842720510094E-2</v>
      </c>
      <c r="BD18" s="12">
        <v>3.4381139489194502E-2</v>
      </c>
      <c r="BE18" s="12">
        <v>-3.0389363722697058E-2</v>
      </c>
      <c r="BF18" s="12">
        <v>1.1753183153770812E-2</v>
      </c>
      <c r="BG18" s="12">
        <v>8.1316553727008717E-2</v>
      </c>
      <c r="BH18" s="12">
        <v>2.4171888988361683E-2</v>
      </c>
      <c r="BI18" s="12">
        <v>-0.125</v>
      </c>
      <c r="BJ18" s="12">
        <v>-1.3986013986013986E-2</v>
      </c>
      <c r="BK18" s="12">
        <v>-1.1144883485309016E-2</v>
      </c>
      <c r="BL18" s="12">
        <v>1.7418032786885244E-2</v>
      </c>
      <c r="BM18" s="12">
        <v>-8.4592145015105744E-2</v>
      </c>
      <c r="BN18" s="12">
        <v>7.3707370737073702E-2</v>
      </c>
      <c r="BO18" s="12">
        <v>0.22745901639344263</v>
      </c>
      <c r="BP18" s="12">
        <v>-3.923205342237062E-2</v>
      </c>
      <c r="BQ18" s="12">
        <v>-0.1103388357949609</v>
      </c>
      <c r="BR18" s="12">
        <v>8.203125E-2</v>
      </c>
      <c r="BS18" s="12">
        <v>9.7472924187725629E-2</v>
      </c>
      <c r="BT18" s="12">
        <v>1.6447368421052631E-3</v>
      </c>
      <c r="BU18" s="12">
        <v>-7.7996715927750412E-2</v>
      </c>
      <c r="BV18" s="12">
        <v>-2.6714158504007124E-3</v>
      </c>
      <c r="BW18" s="12">
        <v>5.1785714285714289E-2</v>
      </c>
      <c r="BX18" s="12">
        <v>-7.4702886247877756E-2</v>
      </c>
      <c r="BY18" s="12">
        <v>-0.10825688073394496</v>
      </c>
      <c r="BZ18" s="12">
        <v>2.8806584362139918E-2</v>
      </c>
      <c r="CA18" s="12">
        <v>4.9000000000000002E-2</v>
      </c>
      <c r="CB18" s="12">
        <v>-0.2202097235462345</v>
      </c>
      <c r="CC18" s="12">
        <v>2.8117359413202935E-2</v>
      </c>
      <c r="CD18" s="12">
        <v>8.9179548156956001E-2</v>
      </c>
      <c r="CE18" s="12">
        <v>0.28493449781659391</v>
      </c>
      <c r="CF18" s="12">
        <v>8.0713678844519965E-2</v>
      </c>
      <c r="CG18" s="12">
        <v>-1.179245283018868E-2</v>
      </c>
      <c r="CH18" s="10"/>
    </row>
    <row r="19" spans="1:86" x14ac:dyDescent="0.2">
      <c r="A19" s="1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0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0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0"/>
    </row>
    <row r="20" spans="1:86" s="10" customFormat="1" x14ac:dyDescent="0.2">
      <c r="A20" s="8" t="s">
        <v>60</v>
      </c>
      <c r="B20" s="9">
        <v>730</v>
      </c>
      <c r="C20" s="9">
        <v>538</v>
      </c>
      <c r="D20" s="9">
        <v>145</v>
      </c>
      <c r="E20" s="9">
        <v>218</v>
      </c>
      <c r="F20" s="9">
        <v>190</v>
      </c>
      <c r="G20" s="9">
        <v>94</v>
      </c>
      <c r="H20" s="9">
        <v>177</v>
      </c>
      <c r="I20" s="9">
        <v>277</v>
      </c>
      <c r="J20" s="9">
        <v>396</v>
      </c>
      <c r="K20" s="9">
        <v>370</v>
      </c>
      <c r="L20" s="9">
        <v>470</v>
      </c>
      <c r="M20" s="9">
        <v>422</v>
      </c>
      <c r="N20" s="9">
        <v>259</v>
      </c>
      <c r="O20" s="9">
        <v>227</v>
      </c>
      <c r="P20" s="2"/>
      <c r="Q20" s="9">
        <v>162</v>
      </c>
      <c r="R20" s="9">
        <v>56</v>
      </c>
      <c r="S20" s="9">
        <v>152</v>
      </c>
      <c r="T20" s="9">
        <v>38</v>
      </c>
      <c r="U20" s="9">
        <v>55</v>
      </c>
      <c r="V20" s="9">
        <v>39</v>
      </c>
      <c r="W20" s="9">
        <v>97</v>
      </c>
      <c r="X20" s="9">
        <v>80</v>
      </c>
      <c r="Y20" s="9">
        <v>139</v>
      </c>
      <c r="Z20" s="9">
        <v>138</v>
      </c>
      <c r="AA20" s="9">
        <v>225</v>
      </c>
      <c r="AB20" s="9">
        <v>171</v>
      </c>
      <c r="AC20" s="9">
        <v>171</v>
      </c>
      <c r="AD20" s="9">
        <v>199</v>
      </c>
      <c r="AE20" s="9">
        <v>265</v>
      </c>
      <c r="AF20" s="9">
        <v>205</v>
      </c>
      <c r="AG20" s="9">
        <v>234</v>
      </c>
      <c r="AH20" s="9">
        <v>188</v>
      </c>
      <c r="AI20" s="9">
        <v>131</v>
      </c>
      <c r="AJ20" s="9">
        <v>128</v>
      </c>
      <c r="AK20" s="9">
        <v>96</v>
      </c>
      <c r="AL20" s="9">
        <v>131</v>
      </c>
      <c r="AM20" s="9">
        <v>352</v>
      </c>
      <c r="AN20" s="2"/>
      <c r="AO20" s="9">
        <v>37</v>
      </c>
      <c r="AP20" s="9">
        <v>19</v>
      </c>
      <c r="AQ20" s="9">
        <v>86</v>
      </c>
      <c r="AR20" s="9">
        <v>66</v>
      </c>
      <c r="AS20" s="9">
        <v>18</v>
      </c>
      <c r="AT20" s="9">
        <v>20</v>
      </c>
      <c r="AU20" s="9">
        <v>24</v>
      </c>
      <c r="AV20" s="9">
        <v>31</v>
      </c>
      <c r="AW20" s="9">
        <v>12</v>
      </c>
      <c r="AX20" s="9">
        <v>27</v>
      </c>
      <c r="AY20" s="9">
        <v>38</v>
      </c>
      <c r="AZ20" s="9">
        <v>59</v>
      </c>
      <c r="BA20" s="9">
        <v>33</v>
      </c>
      <c r="BB20" s="9">
        <v>47</v>
      </c>
      <c r="BC20" s="9">
        <v>63</v>
      </c>
      <c r="BD20" s="9">
        <v>76</v>
      </c>
      <c r="BE20" s="9">
        <v>74</v>
      </c>
      <c r="BF20" s="9">
        <v>64</v>
      </c>
      <c r="BG20" s="9">
        <v>99</v>
      </c>
      <c r="BH20" s="9">
        <v>126</v>
      </c>
      <c r="BI20" s="9">
        <v>84</v>
      </c>
      <c r="BJ20" s="9">
        <v>87</v>
      </c>
      <c r="BK20" s="9">
        <v>82</v>
      </c>
      <c r="BL20" s="9">
        <v>89</v>
      </c>
      <c r="BM20" s="9">
        <v>91</v>
      </c>
      <c r="BN20" s="9">
        <v>108</v>
      </c>
      <c r="BO20" s="9">
        <v>135</v>
      </c>
      <c r="BP20" s="9">
        <v>130</v>
      </c>
      <c r="BQ20" s="9">
        <v>86</v>
      </c>
      <c r="BR20" s="9">
        <v>119</v>
      </c>
      <c r="BS20" s="9">
        <v>111</v>
      </c>
      <c r="BT20" s="9">
        <v>123</v>
      </c>
      <c r="BU20" s="9">
        <v>101</v>
      </c>
      <c r="BV20" s="9">
        <v>87</v>
      </c>
      <c r="BW20" s="9">
        <v>52</v>
      </c>
      <c r="BX20" s="9">
        <v>79</v>
      </c>
      <c r="BY20" s="9">
        <v>57</v>
      </c>
      <c r="BZ20" s="9">
        <v>71</v>
      </c>
      <c r="CA20" s="9">
        <v>53</v>
      </c>
      <c r="CB20" s="9">
        <v>43</v>
      </c>
      <c r="CC20" s="9">
        <v>42</v>
      </c>
      <c r="CD20" s="9">
        <v>89</v>
      </c>
      <c r="CE20" s="9">
        <v>140</v>
      </c>
      <c r="CF20" s="9">
        <v>212</v>
      </c>
      <c r="CG20" s="9">
        <v>226</v>
      </c>
    </row>
    <row r="21" spans="1:86" s="10" customFormat="1" x14ac:dyDescent="0.2">
      <c r="A21" s="8" t="s">
        <v>61</v>
      </c>
      <c r="B21" s="9">
        <v>49</v>
      </c>
      <c r="C21" s="9">
        <v>25</v>
      </c>
      <c r="D21" s="9">
        <v>11</v>
      </c>
      <c r="E21" s="9">
        <v>31</v>
      </c>
      <c r="F21" s="9">
        <v>51</v>
      </c>
      <c r="G21" s="9">
        <v>43</v>
      </c>
      <c r="H21" s="9">
        <v>44</v>
      </c>
      <c r="I21" s="9">
        <v>44</v>
      </c>
      <c r="J21" s="9">
        <v>39</v>
      </c>
      <c r="K21" s="9">
        <v>26</v>
      </c>
      <c r="L21" s="9">
        <v>46</v>
      </c>
      <c r="M21" s="9">
        <v>46</v>
      </c>
      <c r="N21" s="9">
        <v>50</v>
      </c>
      <c r="O21" s="9">
        <v>45</v>
      </c>
      <c r="Q21" s="9">
        <v>19</v>
      </c>
      <c r="R21" s="9">
        <v>12</v>
      </c>
      <c r="S21" s="9">
        <v>34</v>
      </c>
      <c r="T21" s="9">
        <v>17</v>
      </c>
      <c r="U21" s="9">
        <v>20</v>
      </c>
      <c r="V21" s="9">
        <v>23</v>
      </c>
      <c r="W21" s="9">
        <v>20</v>
      </c>
      <c r="X21" s="9">
        <v>24</v>
      </c>
      <c r="Y21" s="9">
        <v>26</v>
      </c>
      <c r="Z21" s="9">
        <v>18</v>
      </c>
      <c r="AA21" s="9">
        <v>24</v>
      </c>
      <c r="AB21" s="9">
        <v>15</v>
      </c>
      <c r="AC21" s="9">
        <v>11</v>
      </c>
      <c r="AD21" s="9">
        <v>15</v>
      </c>
      <c r="AE21" s="9">
        <v>23</v>
      </c>
      <c r="AF21" s="9">
        <v>23</v>
      </c>
      <c r="AG21" s="9">
        <v>30</v>
      </c>
      <c r="AH21" s="9">
        <v>16</v>
      </c>
      <c r="AI21" s="9">
        <v>24</v>
      </c>
      <c r="AJ21" s="9">
        <v>26</v>
      </c>
      <c r="AK21" s="9">
        <v>20</v>
      </c>
      <c r="AL21" s="9">
        <v>25</v>
      </c>
      <c r="AM21" s="9">
        <v>28</v>
      </c>
      <c r="AO21" s="9">
        <v>5</v>
      </c>
      <c r="AP21" s="9">
        <v>7</v>
      </c>
      <c r="AQ21" s="9">
        <v>18</v>
      </c>
      <c r="AR21" s="9">
        <v>16</v>
      </c>
      <c r="AS21" s="9">
        <v>8</v>
      </c>
      <c r="AT21" s="9">
        <v>9</v>
      </c>
      <c r="AU21" s="9">
        <v>8</v>
      </c>
      <c r="AV21" s="9">
        <v>12</v>
      </c>
      <c r="AW21" s="9">
        <v>13</v>
      </c>
      <c r="AX21" s="9">
        <v>10</v>
      </c>
      <c r="AY21" s="9">
        <v>9</v>
      </c>
      <c r="AZ21" s="9">
        <v>11</v>
      </c>
      <c r="BA21" s="9">
        <v>12</v>
      </c>
      <c r="BB21" s="9">
        <v>12</v>
      </c>
      <c r="BC21" s="9">
        <v>11</v>
      </c>
      <c r="BD21" s="9">
        <v>15</v>
      </c>
      <c r="BE21" s="9">
        <v>9</v>
      </c>
      <c r="BF21" s="9">
        <v>9</v>
      </c>
      <c r="BG21" s="9">
        <v>12</v>
      </c>
      <c r="BH21" s="9">
        <v>12</v>
      </c>
      <c r="BI21" s="9">
        <v>8</v>
      </c>
      <c r="BJ21" s="9">
        <v>7</v>
      </c>
      <c r="BK21" s="9">
        <v>5</v>
      </c>
      <c r="BL21" s="9">
        <v>6</v>
      </c>
      <c r="BM21" s="9">
        <v>4</v>
      </c>
      <c r="BN21" s="9">
        <v>11</v>
      </c>
      <c r="BO21" s="9">
        <v>11</v>
      </c>
      <c r="BP21" s="9">
        <v>12</v>
      </c>
      <c r="BQ21" s="9">
        <v>12</v>
      </c>
      <c r="BR21" s="9">
        <v>11</v>
      </c>
      <c r="BS21" s="9">
        <v>14</v>
      </c>
      <c r="BT21" s="9">
        <v>16</v>
      </c>
      <c r="BU21" s="9">
        <v>9</v>
      </c>
      <c r="BV21" s="9">
        <v>7</v>
      </c>
      <c r="BW21" s="9">
        <v>12</v>
      </c>
      <c r="BX21" s="9">
        <v>12</v>
      </c>
      <c r="BY21" s="9">
        <v>12</v>
      </c>
      <c r="BZ21" s="9">
        <v>14</v>
      </c>
      <c r="CA21" s="9">
        <v>9</v>
      </c>
      <c r="CB21" s="9">
        <v>11</v>
      </c>
      <c r="CC21" s="9">
        <v>10</v>
      </c>
      <c r="CD21" s="9">
        <v>15</v>
      </c>
      <c r="CE21" s="9">
        <v>12</v>
      </c>
      <c r="CF21" s="9">
        <v>16</v>
      </c>
      <c r="CG21" s="9">
        <v>11</v>
      </c>
    </row>
    <row r="22" spans="1:86" s="10" customFormat="1" x14ac:dyDescent="0.2">
      <c r="A22" s="8" t="s">
        <v>62</v>
      </c>
      <c r="B22" s="9">
        <v>58</v>
      </c>
      <c r="C22" s="9">
        <v>28</v>
      </c>
      <c r="D22" s="9">
        <v>9</v>
      </c>
      <c r="E22" s="9">
        <v>62</v>
      </c>
      <c r="F22" s="9">
        <v>11</v>
      </c>
      <c r="G22" s="9">
        <v>16</v>
      </c>
      <c r="H22" s="9">
        <v>7</v>
      </c>
      <c r="I22" s="9">
        <v>65</v>
      </c>
      <c r="J22" s="9">
        <v>38</v>
      </c>
      <c r="K22" s="9">
        <v>83</v>
      </c>
      <c r="L22" s="9">
        <v>70</v>
      </c>
      <c r="M22" s="9">
        <v>43</v>
      </c>
      <c r="N22" s="9">
        <v>45</v>
      </c>
      <c r="O22" s="9">
        <v>38</v>
      </c>
      <c r="Q22" s="9">
        <v>51</v>
      </c>
      <c r="R22" s="9">
        <v>11</v>
      </c>
      <c r="S22" s="9">
        <v>16</v>
      </c>
      <c r="T22" s="9">
        <v>-5</v>
      </c>
      <c r="U22" s="9">
        <v>12</v>
      </c>
      <c r="V22" s="9">
        <v>4</v>
      </c>
      <c r="W22" s="9">
        <v>2</v>
      </c>
      <c r="X22" s="9">
        <v>5</v>
      </c>
      <c r="Y22" s="9">
        <v>39</v>
      </c>
      <c r="Z22" s="9">
        <v>26</v>
      </c>
      <c r="AA22" s="9">
        <v>28</v>
      </c>
      <c r="AB22" s="9">
        <v>10</v>
      </c>
      <c r="AC22" s="9">
        <v>41</v>
      </c>
      <c r="AD22" s="9">
        <v>42</v>
      </c>
      <c r="AE22" s="9">
        <v>42</v>
      </c>
      <c r="AF22" s="9">
        <v>28</v>
      </c>
      <c r="AG22" s="9">
        <v>38</v>
      </c>
      <c r="AH22" s="9">
        <v>5</v>
      </c>
      <c r="AI22" s="9">
        <v>32</v>
      </c>
      <c r="AJ22" s="9">
        <v>13</v>
      </c>
      <c r="AK22" s="9">
        <v>14</v>
      </c>
      <c r="AL22" s="9">
        <v>24</v>
      </c>
      <c r="AM22" s="9">
        <v>95</v>
      </c>
      <c r="AO22" s="9">
        <v>9</v>
      </c>
      <c r="AP22" s="9">
        <v>2</v>
      </c>
      <c r="AQ22" s="9">
        <v>24</v>
      </c>
      <c r="AR22" s="9">
        <v>-8</v>
      </c>
      <c r="AS22" s="9">
        <v>-1</v>
      </c>
      <c r="AT22" s="9">
        <v>-4</v>
      </c>
      <c r="AU22" s="9">
        <v>8</v>
      </c>
      <c r="AV22" s="9">
        <v>4</v>
      </c>
      <c r="AW22" s="9">
        <v>7</v>
      </c>
      <c r="AX22" s="9">
        <v>-3</v>
      </c>
      <c r="AY22" s="9">
        <v>6</v>
      </c>
      <c r="AZ22" s="9">
        <v>-4</v>
      </c>
      <c r="BA22" s="9">
        <v>1</v>
      </c>
      <c r="BB22" s="9">
        <v>4</v>
      </c>
      <c r="BC22" s="9">
        <v>17</v>
      </c>
      <c r="BD22" s="9">
        <v>22</v>
      </c>
      <c r="BE22" s="9">
        <v>16</v>
      </c>
      <c r="BF22" s="9">
        <v>10</v>
      </c>
      <c r="BG22" s="9">
        <v>15</v>
      </c>
      <c r="BH22" s="9">
        <v>13</v>
      </c>
      <c r="BI22" s="9">
        <v>3</v>
      </c>
      <c r="BJ22" s="9">
        <v>7</v>
      </c>
      <c r="BK22" s="9">
        <v>17</v>
      </c>
      <c r="BL22" s="9">
        <v>24</v>
      </c>
      <c r="BM22" s="9">
        <v>21</v>
      </c>
      <c r="BN22" s="9">
        <v>21</v>
      </c>
      <c r="BO22" s="9">
        <v>31</v>
      </c>
      <c r="BP22" s="9">
        <v>11</v>
      </c>
      <c r="BQ22" s="9">
        <v>7</v>
      </c>
      <c r="BR22" s="9">
        <v>21</v>
      </c>
      <c r="BS22" s="9">
        <v>21</v>
      </c>
      <c r="BT22" s="9">
        <v>17</v>
      </c>
      <c r="BU22" s="9">
        <v>8</v>
      </c>
      <c r="BV22" s="9">
        <v>-3</v>
      </c>
      <c r="BW22" s="9">
        <v>16</v>
      </c>
      <c r="BX22" s="9">
        <v>16</v>
      </c>
      <c r="BY22" s="9">
        <v>9</v>
      </c>
      <c r="BZ22" s="9">
        <v>4</v>
      </c>
      <c r="CA22" s="9">
        <v>9</v>
      </c>
      <c r="CB22" s="9">
        <v>5</v>
      </c>
      <c r="CC22" s="9">
        <v>10</v>
      </c>
      <c r="CD22" s="9">
        <v>14</v>
      </c>
      <c r="CE22" s="9">
        <v>45</v>
      </c>
      <c r="CF22" s="9">
        <v>50</v>
      </c>
      <c r="CG22" s="9">
        <v>53</v>
      </c>
    </row>
    <row r="23" spans="1:86" s="10" customFormat="1" x14ac:dyDescent="0.2">
      <c r="A23" s="8" t="s">
        <v>63</v>
      </c>
      <c r="B23" s="9">
        <v>23</v>
      </c>
      <c r="C23" s="9">
        <v>41</v>
      </c>
      <c r="D23" s="9">
        <v>-3</v>
      </c>
      <c r="E23" s="9">
        <v>-1</v>
      </c>
      <c r="F23" s="9">
        <v>34</v>
      </c>
      <c r="G23" s="9">
        <v>15</v>
      </c>
      <c r="H23" s="9">
        <v>-8</v>
      </c>
      <c r="I23" s="9">
        <v>-18</v>
      </c>
      <c r="J23" s="9">
        <v>-22</v>
      </c>
      <c r="K23" s="9">
        <v>-24</v>
      </c>
      <c r="L23" s="9">
        <v>-27</v>
      </c>
      <c r="M23" s="9">
        <v>-7</v>
      </c>
      <c r="N23" s="9">
        <v>-14</v>
      </c>
      <c r="O23" s="9">
        <v>-17</v>
      </c>
      <c r="P23" s="2"/>
      <c r="Q23" s="9">
        <v>11</v>
      </c>
      <c r="R23" s="9">
        <v>-12</v>
      </c>
      <c r="S23" s="9">
        <v>-1</v>
      </c>
      <c r="T23" s="9">
        <v>35</v>
      </c>
      <c r="U23" s="9">
        <v>14</v>
      </c>
      <c r="V23" s="9">
        <v>1</v>
      </c>
      <c r="W23" s="9">
        <v>-8</v>
      </c>
      <c r="X23" s="9">
        <v>0</v>
      </c>
      <c r="Y23" s="9">
        <v>-14</v>
      </c>
      <c r="Z23" s="9">
        <v>-4</v>
      </c>
      <c r="AA23" s="9">
        <v>-19</v>
      </c>
      <c r="AB23" s="9">
        <v>-3</v>
      </c>
      <c r="AC23" s="9">
        <v>-12</v>
      </c>
      <c r="AD23" s="9">
        <v>-12</v>
      </c>
      <c r="AE23" s="9">
        <v>-16</v>
      </c>
      <c r="AF23" s="9">
        <v>-11</v>
      </c>
      <c r="AG23" s="9">
        <v>-11</v>
      </c>
      <c r="AH23" s="9">
        <v>4</v>
      </c>
      <c r="AI23" s="9">
        <v>-11</v>
      </c>
      <c r="AJ23" s="9">
        <v>-3</v>
      </c>
      <c r="AK23" s="9">
        <v>-11</v>
      </c>
      <c r="AL23" s="9">
        <v>-6</v>
      </c>
      <c r="AM23" s="9">
        <v>-38</v>
      </c>
      <c r="AN23" s="2"/>
      <c r="AO23" s="9">
        <v>0</v>
      </c>
      <c r="AP23" s="9">
        <v>-12</v>
      </c>
      <c r="AQ23" s="9">
        <v>1</v>
      </c>
      <c r="AR23" s="9">
        <v>-2</v>
      </c>
      <c r="AS23" s="9">
        <v>20</v>
      </c>
      <c r="AT23" s="9">
        <v>15</v>
      </c>
      <c r="AU23" s="9">
        <v>10</v>
      </c>
      <c r="AV23" s="9">
        <v>4</v>
      </c>
      <c r="AW23" s="9">
        <v>2</v>
      </c>
      <c r="AX23" s="9">
        <v>-1</v>
      </c>
      <c r="AY23" s="9">
        <v>-4</v>
      </c>
      <c r="AZ23" s="9">
        <v>-4</v>
      </c>
      <c r="BA23" s="9">
        <v>1</v>
      </c>
      <c r="BB23" s="9">
        <v>-1</v>
      </c>
      <c r="BC23" s="9">
        <v>-7</v>
      </c>
      <c r="BD23" s="9">
        <v>-7</v>
      </c>
      <c r="BE23" s="9">
        <v>-4</v>
      </c>
      <c r="BF23" s="9">
        <v>0</v>
      </c>
      <c r="BG23" s="9">
        <v>-8</v>
      </c>
      <c r="BH23" s="9">
        <v>-11</v>
      </c>
      <c r="BI23" s="9">
        <v>2</v>
      </c>
      <c r="BJ23" s="9">
        <v>-5</v>
      </c>
      <c r="BK23" s="9">
        <v>-2</v>
      </c>
      <c r="BL23" s="9">
        <v>-10</v>
      </c>
      <c r="BM23" s="9">
        <v>-5</v>
      </c>
      <c r="BN23" s="9">
        <v>-7</v>
      </c>
      <c r="BO23" s="9">
        <v>-17</v>
      </c>
      <c r="BP23" s="9">
        <v>1</v>
      </c>
      <c r="BQ23" s="9">
        <v>10</v>
      </c>
      <c r="BR23" s="9">
        <v>-21</v>
      </c>
      <c r="BS23" s="9">
        <v>-5</v>
      </c>
      <c r="BT23" s="9">
        <v>-6</v>
      </c>
      <c r="BU23" s="9">
        <v>5</v>
      </c>
      <c r="BV23" s="9">
        <v>-1</v>
      </c>
      <c r="BW23" s="9">
        <v>1</v>
      </c>
      <c r="BX23" s="9">
        <v>-12</v>
      </c>
      <c r="BY23" s="9">
        <v>1</v>
      </c>
      <c r="BZ23" s="9">
        <v>-4</v>
      </c>
      <c r="CA23" s="9">
        <v>-1</v>
      </c>
      <c r="CB23" s="9">
        <v>-10</v>
      </c>
      <c r="CC23" s="9">
        <v>3</v>
      </c>
      <c r="CD23" s="9">
        <v>-9</v>
      </c>
      <c r="CE23" s="9">
        <v>-22</v>
      </c>
      <c r="CF23" s="9">
        <v>-16</v>
      </c>
      <c r="CG23" s="9">
        <v>-12</v>
      </c>
    </row>
    <row r="24" spans="1:86" s="59" customFormat="1" x14ac:dyDescent="0.2">
      <c r="A24" s="57" t="s">
        <v>64</v>
      </c>
      <c r="B24" s="34">
        <v>860</v>
      </c>
      <c r="C24" s="34">
        <v>632</v>
      </c>
      <c r="D24" s="34">
        <v>162</v>
      </c>
      <c r="E24" s="34">
        <v>310</v>
      </c>
      <c r="F24" s="34">
        <v>286</v>
      </c>
      <c r="G24" s="34">
        <v>168</v>
      </c>
      <c r="H24" s="34">
        <v>220</v>
      </c>
      <c r="I24" s="34">
        <v>368</v>
      </c>
      <c r="J24" s="34">
        <v>451</v>
      </c>
      <c r="K24" s="34">
        <v>455</v>
      </c>
      <c r="L24" s="34">
        <v>559</v>
      </c>
      <c r="M24" s="34">
        <v>504</v>
      </c>
      <c r="N24" s="34">
        <v>340</v>
      </c>
      <c r="O24" s="34">
        <v>293</v>
      </c>
      <c r="P24" s="13"/>
      <c r="Q24" s="34">
        <v>243</v>
      </c>
      <c r="R24" s="34">
        <v>67</v>
      </c>
      <c r="S24" s="34">
        <v>201</v>
      </c>
      <c r="T24" s="34">
        <v>85</v>
      </c>
      <c r="U24" s="34">
        <v>101</v>
      </c>
      <c r="V24" s="58">
        <v>67</v>
      </c>
      <c r="W24" s="58">
        <v>111</v>
      </c>
      <c r="X24" s="34">
        <v>109</v>
      </c>
      <c r="Y24" s="34">
        <v>190</v>
      </c>
      <c r="Z24" s="34">
        <v>178</v>
      </c>
      <c r="AA24" s="34">
        <v>258</v>
      </c>
      <c r="AB24" s="34">
        <v>193</v>
      </c>
      <c r="AC24" s="34">
        <v>211</v>
      </c>
      <c r="AD24" s="34">
        <v>244</v>
      </c>
      <c r="AE24" s="34">
        <v>314</v>
      </c>
      <c r="AF24" s="34">
        <v>245</v>
      </c>
      <c r="AG24" s="34">
        <v>291</v>
      </c>
      <c r="AH24" s="34">
        <v>213</v>
      </c>
      <c r="AI24" s="34">
        <v>176</v>
      </c>
      <c r="AJ24" s="34">
        <v>164</v>
      </c>
      <c r="AK24" s="34">
        <v>119</v>
      </c>
      <c r="AL24" s="34">
        <v>174</v>
      </c>
      <c r="AM24" s="34">
        <v>437</v>
      </c>
      <c r="AN24" s="13"/>
      <c r="AO24" s="34">
        <v>51</v>
      </c>
      <c r="AP24" s="34">
        <v>16</v>
      </c>
      <c r="AQ24" s="34">
        <v>129</v>
      </c>
      <c r="AR24" s="34">
        <v>72</v>
      </c>
      <c r="AS24" s="34">
        <v>45</v>
      </c>
      <c r="AT24" s="34">
        <v>40</v>
      </c>
      <c r="AU24" s="34">
        <v>50</v>
      </c>
      <c r="AV24" s="34">
        <v>51</v>
      </c>
      <c r="AW24" s="34">
        <v>34</v>
      </c>
      <c r="AX24" s="34">
        <v>33</v>
      </c>
      <c r="AY24" s="34">
        <v>49</v>
      </c>
      <c r="AZ24" s="34">
        <v>62</v>
      </c>
      <c r="BA24" s="34">
        <v>47</v>
      </c>
      <c r="BB24" s="34">
        <v>62</v>
      </c>
      <c r="BC24" s="34">
        <v>84</v>
      </c>
      <c r="BD24" s="34">
        <v>106</v>
      </c>
      <c r="BE24" s="34">
        <v>95</v>
      </c>
      <c r="BF24" s="34">
        <v>83</v>
      </c>
      <c r="BG24" s="34">
        <v>118</v>
      </c>
      <c r="BH24" s="34">
        <v>140</v>
      </c>
      <c r="BI24" s="34">
        <v>97</v>
      </c>
      <c r="BJ24" s="34">
        <v>96</v>
      </c>
      <c r="BK24" s="34">
        <v>102</v>
      </c>
      <c r="BL24" s="34">
        <v>109</v>
      </c>
      <c r="BM24" s="34">
        <v>111</v>
      </c>
      <c r="BN24" s="34">
        <v>133</v>
      </c>
      <c r="BO24" s="34">
        <v>160</v>
      </c>
      <c r="BP24" s="34">
        <v>154</v>
      </c>
      <c r="BQ24" s="34">
        <v>115</v>
      </c>
      <c r="BR24" s="34">
        <v>130</v>
      </c>
      <c r="BS24" s="34">
        <v>141</v>
      </c>
      <c r="BT24" s="34">
        <v>150</v>
      </c>
      <c r="BU24" s="34">
        <v>123</v>
      </c>
      <c r="BV24" s="34">
        <v>90</v>
      </c>
      <c r="BW24" s="34">
        <v>81</v>
      </c>
      <c r="BX24" s="34">
        <v>95</v>
      </c>
      <c r="BY24" s="34">
        <v>79</v>
      </c>
      <c r="BZ24" s="34">
        <v>85</v>
      </c>
      <c r="CA24" s="34">
        <v>70</v>
      </c>
      <c r="CB24" s="34">
        <v>49</v>
      </c>
      <c r="CC24" s="34">
        <v>65</v>
      </c>
      <c r="CD24" s="34">
        <v>109</v>
      </c>
      <c r="CE24" s="34">
        <v>175</v>
      </c>
      <c r="CF24" s="34">
        <v>262</v>
      </c>
      <c r="CG24" s="34">
        <v>278</v>
      </c>
      <c r="CH24" s="10"/>
    </row>
    <row r="25" spans="1:86" x14ac:dyDescent="0.2">
      <c r="A25" s="1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0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0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10"/>
    </row>
    <row r="26" spans="1:86" s="10" customFormat="1" x14ac:dyDescent="0.2">
      <c r="A26" s="8" t="s">
        <v>133</v>
      </c>
      <c r="B26" s="9">
        <v>0</v>
      </c>
      <c r="C26" s="9">
        <v>-101</v>
      </c>
      <c r="D26" s="9">
        <v>-52</v>
      </c>
      <c r="E26" s="9">
        <v>0</v>
      </c>
      <c r="F26" s="9">
        <v>-27</v>
      </c>
      <c r="G26" s="9">
        <v>0</v>
      </c>
      <c r="H26" s="9">
        <v>0</v>
      </c>
      <c r="I26" s="9">
        <v>43</v>
      </c>
      <c r="J26" s="9">
        <v>0</v>
      </c>
      <c r="K26" s="9">
        <v>0</v>
      </c>
      <c r="L26" s="9">
        <v>-8</v>
      </c>
      <c r="M26" s="9">
        <v>0</v>
      </c>
      <c r="N26" s="9">
        <v>16</v>
      </c>
      <c r="O26" s="9">
        <v>50</v>
      </c>
      <c r="Q26" s="9">
        <v>0</v>
      </c>
      <c r="R26" s="9">
        <v>0</v>
      </c>
      <c r="S26" s="9">
        <v>-27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24</v>
      </c>
      <c r="Z26" s="9">
        <v>19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-8</v>
      </c>
      <c r="AG26" s="9">
        <v>0</v>
      </c>
      <c r="AH26" s="9">
        <v>0</v>
      </c>
      <c r="AI26" s="9">
        <v>0</v>
      </c>
      <c r="AJ26" s="9">
        <v>16</v>
      </c>
      <c r="AK26" s="9">
        <v>0</v>
      </c>
      <c r="AL26" s="9">
        <v>50</v>
      </c>
      <c r="AM26" s="9">
        <v>0</v>
      </c>
      <c r="AO26" s="9">
        <v>0</v>
      </c>
      <c r="AP26" s="9">
        <v>0</v>
      </c>
      <c r="AQ26" s="9">
        <v>-27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10</v>
      </c>
      <c r="BD26" s="9">
        <v>14</v>
      </c>
      <c r="BE26" s="9">
        <v>8</v>
      </c>
      <c r="BF26" s="9">
        <v>11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-8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16</v>
      </c>
      <c r="CA26" s="9">
        <v>0</v>
      </c>
      <c r="CB26" s="9">
        <v>0</v>
      </c>
      <c r="CC26" s="9">
        <v>0</v>
      </c>
      <c r="CD26" s="9">
        <v>50</v>
      </c>
      <c r="CE26" s="9">
        <v>0</v>
      </c>
      <c r="CF26" s="9">
        <v>0</v>
      </c>
      <c r="CG26" s="9">
        <v>0</v>
      </c>
    </row>
    <row r="27" spans="1:86" s="10" customFormat="1" x14ac:dyDescent="0.2">
      <c r="A27" s="8" t="s">
        <v>134</v>
      </c>
      <c r="B27" s="9">
        <v>0</v>
      </c>
      <c r="C27" s="9">
        <v>-3</v>
      </c>
      <c r="D27" s="9">
        <v>-7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2"/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2"/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</row>
    <row r="28" spans="1:86" s="10" customFormat="1" x14ac:dyDescent="0.2">
      <c r="A28" s="8" t="s">
        <v>135</v>
      </c>
      <c r="B28" s="9">
        <v>0</v>
      </c>
      <c r="C28" s="9">
        <v>-37</v>
      </c>
      <c r="D28" s="9">
        <v>-12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-10</v>
      </c>
      <c r="L28" s="9">
        <v>0</v>
      </c>
      <c r="M28" s="9">
        <v>0</v>
      </c>
      <c r="N28" s="9">
        <v>1</v>
      </c>
      <c r="O28" s="9">
        <v>1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-10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1</v>
      </c>
      <c r="AK28" s="9">
        <v>0</v>
      </c>
      <c r="AL28" s="9">
        <v>1</v>
      </c>
      <c r="AM28" s="9">
        <v>9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-10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1</v>
      </c>
      <c r="CA28" s="9">
        <v>0</v>
      </c>
      <c r="CB28" s="9">
        <v>0</v>
      </c>
      <c r="CC28" s="9">
        <v>0</v>
      </c>
      <c r="CD28" s="9">
        <v>1</v>
      </c>
      <c r="CE28" s="9">
        <v>0</v>
      </c>
      <c r="CF28" s="9">
        <v>9</v>
      </c>
      <c r="CG28" s="9">
        <v>0</v>
      </c>
    </row>
    <row r="29" spans="1:86" s="10" customFormat="1" x14ac:dyDescent="0.2">
      <c r="A29" s="8" t="s">
        <v>136</v>
      </c>
      <c r="B29" s="9">
        <v>0</v>
      </c>
      <c r="C29" s="9">
        <v>-1</v>
      </c>
      <c r="D29" s="9">
        <v>-1</v>
      </c>
      <c r="E29" s="9">
        <v>0</v>
      </c>
      <c r="F29" s="9">
        <v>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-1</v>
      </c>
      <c r="P29" s="2"/>
      <c r="Q29" s="9">
        <v>0</v>
      </c>
      <c r="R29" s="9">
        <v>0</v>
      </c>
      <c r="S29" s="9">
        <v>1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-1</v>
      </c>
      <c r="AM29" s="9">
        <v>0</v>
      </c>
      <c r="AN29" s="2"/>
      <c r="AO29" s="9">
        <v>0</v>
      </c>
      <c r="AP29" s="9">
        <v>0</v>
      </c>
      <c r="AQ29" s="9">
        <v>1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-1</v>
      </c>
      <c r="CE29" s="9">
        <v>0</v>
      </c>
      <c r="CF29" s="9">
        <v>0</v>
      </c>
      <c r="CG29" s="9">
        <v>0</v>
      </c>
    </row>
    <row r="30" spans="1:86" s="59" customFormat="1" x14ac:dyDescent="0.2">
      <c r="A30" s="57" t="s">
        <v>168</v>
      </c>
      <c r="B30" s="34">
        <v>0</v>
      </c>
      <c r="C30" s="34">
        <v>-142</v>
      </c>
      <c r="D30" s="34">
        <v>-72</v>
      </c>
      <c r="E30" s="34">
        <v>0</v>
      </c>
      <c r="F30" s="34">
        <v>-26</v>
      </c>
      <c r="G30" s="34">
        <v>0</v>
      </c>
      <c r="H30" s="34">
        <v>0</v>
      </c>
      <c r="I30" s="34">
        <v>43</v>
      </c>
      <c r="J30" s="34">
        <v>0</v>
      </c>
      <c r="K30" s="34">
        <v>-10</v>
      </c>
      <c r="L30" s="34">
        <v>-8</v>
      </c>
      <c r="M30" s="34">
        <v>0</v>
      </c>
      <c r="N30" s="34">
        <v>17</v>
      </c>
      <c r="O30" s="34">
        <v>50</v>
      </c>
      <c r="P30" s="13"/>
      <c r="Q30" s="34">
        <v>0</v>
      </c>
      <c r="R30" s="34">
        <v>0</v>
      </c>
      <c r="S30" s="34">
        <v>-26</v>
      </c>
      <c r="T30" s="34">
        <v>0</v>
      </c>
      <c r="U30" s="34">
        <v>0</v>
      </c>
      <c r="V30" s="58">
        <v>0</v>
      </c>
      <c r="W30" s="58">
        <v>0</v>
      </c>
      <c r="X30" s="34">
        <v>0</v>
      </c>
      <c r="Y30" s="34">
        <v>24</v>
      </c>
      <c r="Z30" s="34">
        <v>19</v>
      </c>
      <c r="AA30" s="34">
        <v>0</v>
      </c>
      <c r="AB30" s="34">
        <v>0</v>
      </c>
      <c r="AC30" s="34">
        <v>0</v>
      </c>
      <c r="AD30" s="34">
        <v>-10</v>
      </c>
      <c r="AE30" s="34">
        <v>0</v>
      </c>
      <c r="AF30" s="34">
        <v>-8</v>
      </c>
      <c r="AG30" s="34">
        <v>0</v>
      </c>
      <c r="AH30" s="34">
        <v>0</v>
      </c>
      <c r="AI30" s="34">
        <v>0</v>
      </c>
      <c r="AJ30" s="34">
        <v>17</v>
      </c>
      <c r="AK30" s="34">
        <v>0</v>
      </c>
      <c r="AL30" s="34">
        <v>50</v>
      </c>
      <c r="AM30" s="34">
        <v>9</v>
      </c>
      <c r="AN30" s="13"/>
      <c r="AO30" s="34">
        <v>0</v>
      </c>
      <c r="AP30" s="34">
        <v>0</v>
      </c>
      <c r="AQ30" s="34">
        <v>-26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10</v>
      </c>
      <c r="BD30" s="34">
        <v>14</v>
      </c>
      <c r="BE30" s="34">
        <v>8</v>
      </c>
      <c r="BF30" s="34">
        <v>11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-10</v>
      </c>
      <c r="BO30" s="34">
        <v>0</v>
      </c>
      <c r="BP30" s="34">
        <v>0</v>
      </c>
      <c r="BQ30" s="34">
        <v>-8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17</v>
      </c>
      <c r="CA30" s="34">
        <v>0</v>
      </c>
      <c r="CB30" s="34">
        <v>0</v>
      </c>
      <c r="CC30" s="34">
        <v>0</v>
      </c>
      <c r="CD30" s="34">
        <v>50</v>
      </c>
      <c r="CE30" s="34">
        <v>0</v>
      </c>
      <c r="CF30" s="34">
        <v>9</v>
      </c>
      <c r="CG30" s="34">
        <v>0</v>
      </c>
      <c r="CH30" s="10"/>
    </row>
    <row r="31" spans="1:86" x14ac:dyDescent="0.2">
      <c r="A31" s="1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10"/>
    </row>
    <row r="32" spans="1:86" x14ac:dyDescent="0.2">
      <c r="A32" s="8" t="s">
        <v>84</v>
      </c>
      <c r="B32" s="9">
        <v>730</v>
      </c>
      <c r="C32" s="9">
        <v>437</v>
      </c>
      <c r="D32" s="9">
        <v>93</v>
      </c>
      <c r="E32" s="9">
        <v>218</v>
      </c>
      <c r="F32" s="9">
        <v>163</v>
      </c>
      <c r="G32" s="9">
        <v>94</v>
      </c>
      <c r="H32" s="9">
        <v>177</v>
      </c>
      <c r="I32" s="9">
        <v>320</v>
      </c>
      <c r="J32" s="9">
        <v>396</v>
      </c>
      <c r="K32" s="9">
        <v>370</v>
      </c>
      <c r="L32" s="9">
        <v>462</v>
      </c>
      <c r="M32" s="9">
        <v>422</v>
      </c>
      <c r="N32" s="9">
        <v>275</v>
      </c>
      <c r="O32" s="9">
        <v>277</v>
      </c>
      <c r="Q32" s="9">
        <v>162</v>
      </c>
      <c r="R32" s="9">
        <v>56</v>
      </c>
      <c r="S32" s="9">
        <v>125</v>
      </c>
      <c r="T32" s="9">
        <v>38</v>
      </c>
      <c r="U32" s="9">
        <v>55</v>
      </c>
      <c r="V32" s="9">
        <v>39</v>
      </c>
      <c r="W32" s="9">
        <v>97</v>
      </c>
      <c r="X32" s="9">
        <v>80</v>
      </c>
      <c r="Y32" s="9">
        <v>163</v>
      </c>
      <c r="Z32" s="9">
        <v>157</v>
      </c>
      <c r="AA32" s="9">
        <v>225</v>
      </c>
      <c r="AB32" s="9">
        <v>171</v>
      </c>
      <c r="AC32" s="9">
        <v>171</v>
      </c>
      <c r="AD32" s="9">
        <v>199</v>
      </c>
      <c r="AE32" s="9">
        <v>265</v>
      </c>
      <c r="AF32" s="9">
        <v>197</v>
      </c>
      <c r="AG32" s="9">
        <v>234</v>
      </c>
      <c r="AH32" s="9">
        <v>188</v>
      </c>
      <c r="AI32" s="9">
        <v>131</v>
      </c>
      <c r="AJ32" s="9">
        <v>144</v>
      </c>
      <c r="AK32" s="9">
        <v>96</v>
      </c>
      <c r="AL32" s="9">
        <v>181</v>
      </c>
      <c r="AM32" s="9">
        <v>352</v>
      </c>
      <c r="AO32" s="9">
        <v>37</v>
      </c>
      <c r="AP32" s="9">
        <v>19</v>
      </c>
      <c r="AQ32" s="9">
        <v>59</v>
      </c>
      <c r="AR32" s="9">
        <v>66</v>
      </c>
      <c r="AS32" s="9">
        <v>18</v>
      </c>
      <c r="AT32" s="9">
        <v>20</v>
      </c>
      <c r="AU32" s="9">
        <v>24</v>
      </c>
      <c r="AV32" s="9">
        <v>31</v>
      </c>
      <c r="AW32" s="9">
        <v>12</v>
      </c>
      <c r="AX32" s="9">
        <v>27</v>
      </c>
      <c r="AY32" s="9">
        <v>38</v>
      </c>
      <c r="AZ32" s="9">
        <v>59</v>
      </c>
      <c r="BA32" s="9">
        <v>33</v>
      </c>
      <c r="BB32" s="9">
        <v>47</v>
      </c>
      <c r="BC32" s="9">
        <v>73</v>
      </c>
      <c r="BD32" s="9">
        <v>90</v>
      </c>
      <c r="BE32" s="9">
        <v>82</v>
      </c>
      <c r="BF32" s="9">
        <v>75</v>
      </c>
      <c r="BG32" s="9">
        <v>99</v>
      </c>
      <c r="BH32" s="9">
        <v>126</v>
      </c>
      <c r="BI32" s="9">
        <v>84</v>
      </c>
      <c r="BJ32" s="9">
        <v>87</v>
      </c>
      <c r="BK32" s="9">
        <v>82</v>
      </c>
      <c r="BL32" s="9">
        <v>89</v>
      </c>
      <c r="BM32" s="9">
        <v>91</v>
      </c>
      <c r="BN32" s="9">
        <v>108</v>
      </c>
      <c r="BO32" s="9">
        <v>135</v>
      </c>
      <c r="BP32" s="9">
        <v>130</v>
      </c>
      <c r="BQ32" s="9">
        <v>78</v>
      </c>
      <c r="BR32" s="9">
        <v>119</v>
      </c>
      <c r="BS32" s="9">
        <v>111</v>
      </c>
      <c r="BT32" s="9">
        <v>123</v>
      </c>
      <c r="BU32" s="9">
        <v>101</v>
      </c>
      <c r="BV32" s="9">
        <v>87</v>
      </c>
      <c r="BW32" s="9">
        <v>52</v>
      </c>
      <c r="BX32" s="9">
        <v>79</v>
      </c>
      <c r="BY32" s="9">
        <v>57</v>
      </c>
      <c r="BZ32" s="9">
        <v>87</v>
      </c>
      <c r="CA32" s="9">
        <v>53</v>
      </c>
      <c r="CB32" s="9">
        <v>43</v>
      </c>
      <c r="CC32" s="9">
        <v>42</v>
      </c>
      <c r="CD32" s="9">
        <v>139</v>
      </c>
      <c r="CE32" s="9">
        <v>140</v>
      </c>
      <c r="CF32" s="9">
        <v>212</v>
      </c>
      <c r="CG32" s="9">
        <v>226</v>
      </c>
      <c r="CH32" s="10"/>
    </row>
    <row r="33" spans="1:86" x14ac:dyDescent="0.2">
      <c r="A33" s="8" t="s">
        <v>85</v>
      </c>
      <c r="B33" s="9">
        <v>49</v>
      </c>
      <c r="C33" s="9">
        <v>22</v>
      </c>
      <c r="D33" s="9">
        <v>4</v>
      </c>
      <c r="E33" s="9">
        <v>31</v>
      </c>
      <c r="F33" s="9">
        <v>51</v>
      </c>
      <c r="G33" s="9">
        <v>43</v>
      </c>
      <c r="H33" s="9">
        <v>44</v>
      </c>
      <c r="I33" s="9">
        <v>44</v>
      </c>
      <c r="J33" s="9">
        <v>39</v>
      </c>
      <c r="K33" s="9">
        <v>26</v>
      </c>
      <c r="L33" s="9">
        <v>46</v>
      </c>
      <c r="M33" s="9">
        <v>46</v>
      </c>
      <c r="N33" s="9">
        <v>50</v>
      </c>
      <c r="O33" s="9">
        <v>45</v>
      </c>
      <c r="P33" s="7"/>
      <c r="Q33" s="9">
        <v>19</v>
      </c>
      <c r="R33" s="9">
        <v>12</v>
      </c>
      <c r="S33" s="9">
        <v>34</v>
      </c>
      <c r="T33" s="9">
        <v>17</v>
      </c>
      <c r="U33" s="9">
        <v>20</v>
      </c>
      <c r="V33" s="9">
        <v>23</v>
      </c>
      <c r="W33" s="9">
        <v>20</v>
      </c>
      <c r="X33" s="9">
        <v>24</v>
      </c>
      <c r="Y33" s="9">
        <v>26</v>
      </c>
      <c r="Z33" s="9">
        <v>18</v>
      </c>
      <c r="AA33" s="9">
        <v>24</v>
      </c>
      <c r="AB33" s="9">
        <v>15</v>
      </c>
      <c r="AC33" s="9">
        <v>11</v>
      </c>
      <c r="AD33" s="9">
        <v>15</v>
      </c>
      <c r="AE33" s="9">
        <v>23</v>
      </c>
      <c r="AF33" s="9">
        <v>23</v>
      </c>
      <c r="AG33" s="9">
        <v>30</v>
      </c>
      <c r="AH33" s="9">
        <v>16</v>
      </c>
      <c r="AI33" s="9">
        <v>24</v>
      </c>
      <c r="AJ33" s="9">
        <v>26</v>
      </c>
      <c r="AK33" s="9">
        <v>20</v>
      </c>
      <c r="AL33" s="9">
        <v>25</v>
      </c>
      <c r="AM33" s="9">
        <v>28</v>
      </c>
      <c r="AN33" s="7"/>
      <c r="AO33" s="9">
        <v>5</v>
      </c>
      <c r="AP33" s="9">
        <v>7</v>
      </c>
      <c r="AQ33" s="9">
        <v>18</v>
      </c>
      <c r="AR33" s="9">
        <v>16</v>
      </c>
      <c r="AS33" s="9">
        <v>8</v>
      </c>
      <c r="AT33" s="9">
        <v>9</v>
      </c>
      <c r="AU33" s="9">
        <v>8</v>
      </c>
      <c r="AV33" s="9">
        <v>12</v>
      </c>
      <c r="AW33" s="9">
        <v>13</v>
      </c>
      <c r="AX33" s="9">
        <v>10</v>
      </c>
      <c r="AY33" s="9">
        <v>9</v>
      </c>
      <c r="AZ33" s="9">
        <v>11</v>
      </c>
      <c r="BA33" s="9">
        <v>12</v>
      </c>
      <c r="BB33" s="9">
        <v>12</v>
      </c>
      <c r="BC33" s="9">
        <v>11</v>
      </c>
      <c r="BD33" s="9">
        <v>15</v>
      </c>
      <c r="BE33" s="9">
        <v>9</v>
      </c>
      <c r="BF33" s="9">
        <v>9</v>
      </c>
      <c r="BG33" s="9">
        <v>12</v>
      </c>
      <c r="BH33" s="9">
        <v>12</v>
      </c>
      <c r="BI33" s="9">
        <v>8</v>
      </c>
      <c r="BJ33" s="9">
        <v>7</v>
      </c>
      <c r="BK33" s="9">
        <v>5</v>
      </c>
      <c r="BL33" s="9">
        <v>6</v>
      </c>
      <c r="BM33" s="9">
        <v>4</v>
      </c>
      <c r="BN33" s="9">
        <v>11</v>
      </c>
      <c r="BO33" s="9">
        <v>11</v>
      </c>
      <c r="BP33" s="9">
        <v>12</v>
      </c>
      <c r="BQ33" s="9">
        <v>12</v>
      </c>
      <c r="BR33" s="9">
        <v>11</v>
      </c>
      <c r="BS33" s="9">
        <v>14</v>
      </c>
      <c r="BT33" s="9">
        <v>16</v>
      </c>
      <c r="BU33" s="9">
        <v>9</v>
      </c>
      <c r="BV33" s="9">
        <v>7</v>
      </c>
      <c r="BW33" s="9">
        <v>12</v>
      </c>
      <c r="BX33" s="9">
        <v>12</v>
      </c>
      <c r="BY33" s="9">
        <v>12</v>
      </c>
      <c r="BZ33" s="9">
        <v>14</v>
      </c>
      <c r="CA33" s="9">
        <v>9</v>
      </c>
      <c r="CB33" s="9">
        <v>11</v>
      </c>
      <c r="CC33" s="9">
        <v>10</v>
      </c>
      <c r="CD33" s="9">
        <v>15</v>
      </c>
      <c r="CE33" s="9">
        <v>12</v>
      </c>
      <c r="CF33" s="9">
        <v>16</v>
      </c>
      <c r="CG33" s="9">
        <v>11</v>
      </c>
      <c r="CH33" s="10"/>
    </row>
    <row r="34" spans="1:86" x14ac:dyDescent="0.2">
      <c r="A34" s="8" t="s">
        <v>86</v>
      </c>
      <c r="B34" s="9">
        <v>58</v>
      </c>
      <c r="C34" s="9">
        <v>-9</v>
      </c>
      <c r="D34" s="9">
        <v>-3</v>
      </c>
      <c r="E34" s="9">
        <v>62</v>
      </c>
      <c r="F34" s="9">
        <v>11</v>
      </c>
      <c r="G34" s="9">
        <v>16</v>
      </c>
      <c r="H34" s="9">
        <v>7</v>
      </c>
      <c r="I34" s="9">
        <v>65</v>
      </c>
      <c r="J34" s="9">
        <v>38</v>
      </c>
      <c r="K34" s="9">
        <v>73</v>
      </c>
      <c r="L34" s="9">
        <v>70</v>
      </c>
      <c r="M34" s="9">
        <v>43</v>
      </c>
      <c r="N34" s="9">
        <v>46</v>
      </c>
      <c r="O34" s="9">
        <v>39</v>
      </c>
      <c r="Q34" s="9">
        <v>51</v>
      </c>
      <c r="R34" s="9">
        <v>11</v>
      </c>
      <c r="S34" s="9">
        <v>16</v>
      </c>
      <c r="T34" s="9">
        <v>-5</v>
      </c>
      <c r="U34" s="9">
        <v>12</v>
      </c>
      <c r="V34" s="9">
        <v>4</v>
      </c>
      <c r="W34" s="9">
        <v>2</v>
      </c>
      <c r="X34" s="9">
        <v>5</v>
      </c>
      <c r="Y34" s="9">
        <v>39</v>
      </c>
      <c r="Z34" s="9">
        <v>26</v>
      </c>
      <c r="AA34" s="9">
        <v>28</v>
      </c>
      <c r="AB34" s="9">
        <v>10</v>
      </c>
      <c r="AC34" s="9">
        <v>41</v>
      </c>
      <c r="AD34" s="9">
        <v>32</v>
      </c>
      <c r="AE34" s="9">
        <v>42</v>
      </c>
      <c r="AF34" s="9">
        <v>28</v>
      </c>
      <c r="AG34" s="9">
        <v>38</v>
      </c>
      <c r="AH34" s="9">
        <v>5</v>
      </c>
      <c r="AI34" s="9">
        <v>32</v>
      </c>
      <c r="AJ34" s="9">
        <v>14</v>
      </c>
      <c r="AK34" s="9">
        <v>14</v>
      </c>
      <c r="AL34" s="9">
        <v>25</v>
      </c>
      <c r="AM34" s="9">
        <v>104</v>
      </c>
      <c r="AO34" s="9">
        <v>9</v>
      </c>
      <c r="AP34" s="9">
        <v>2</v>
      </c>
      <c r="AQ34" s="9">
        <v>24</v>
      </c>
      <c r="AR34" s="9">
        <v>-8</v>
      </c>
      <c r="AS34" s="9">
        <v>-1</v>
      </c>
      <c r="AT34" s="9">
        <v>-4</v>
      </c>
      <c r="AU34" s="9">
        <v>8</v>
      </c>
      <c r="AV34" s="9">
        <v>4</v>
      </c>
      <c r="AW34" s="9">
        <v>7</v>
      </c>
      <c r="AX34" s="9">
        <v>-3</v>
      </c>
      <c r="AY34" s="9">
        <v>6</v>
      </c>
      <c r="AZ34" s="9">
        <v>-4</v>
      </c>
      <c r="BA34" s="9">
        <v>1</v>
      </c>
      <c r="BB34" s="9">
        <v>4</v>
      </c>
      <c r="BC34" s="9">
        <v>17</v>
      </c>
      <c r="BD34" s="9">
        <v>22</v>
      </c>
      <c r="BE34" s="9">
        <v>16</v>
      </c>
      <c r="BF34" s="9">
        <v>10</v>
      </c>
      <c r="BG34" s="9">
        <v>15</v>
      </c>
      <c r="BH34" s="9">
        <v>13</v>
      </c>
      <c r="BI34" s="9">
        <v>3</v>
      </c>
      <c r="BJ34" s="9">
        <v>7</v>
      </c>
      <c r="BK34" s="9">
        <v>17</v>
      </c>
      <c r="BL34" s="9">
        <v>24</v>
      </c>
      <c r="BM34" s="9">
        <v>21</v>
      </c>
      <c r="BN34" s="9">
        <v>11</v>
      </c>
      <c r="BO34" s="9">
        <v>31</v>
      </c>
      <c r="BP34" s="9">
        <v>11</v>
      </c>
      <c r="BQ34" s="9">
        <v>7</v>
      </c>
      <c r="BR34" s="9">
        <v>21</v>
      </c>
      <c r="BS34" s="9">
        <v>21</v>
      </c>
      <c r="BT34" s="9">
        <v>17</v>
      </c>
      <c r="BU34" s="9">
        <v>8</v>
      </c>
      <c r="BV34" s="9">
        <v>-3</v>
      </c>
      <c r="BW34" s="9">
        <v>16</v>
      </c>
      <c r="BX34" s="9">
        <v>16</v>
      </c>
      <c r="BY34" s="9">
        <v>9</v>
      </c>
      <c r="BZ34" s="9">
        <v>5</v>
      </c>
      <c r="CA34" s="9">
        <v>9</v>
      </c>
      <c r="CB34" s="9">
        <v>5</v>
      </c>
      <c r="CC34" s="9">
        <v>10</v>
      </c>
      <c r="CD34" s="9">
        <v>15</v>
      </c>
      <c r="CE34" s="9">
        <v>45</v>
      </c>
      <c r="CF34" s="9">
        <v>59</v>
      </c>
      <c r="CG34" s="9">
        <v>53</v>
      </c>
      <c r="CH34" s="10"/>
    </row>
    <row r="35" spans="1:86" x14ac:dyDescent="0.2">
      <c r="A35" s="8" t="s">
        <v>87</v>
      </c>
      <c r="B35" s="9">
        <v>23</v>
      </c>
      <c r="C35" s="9">
        <v>40</v>
      </c>
      <c r="D35" s="9">
        <v>-4</v>
      </c>
      <c r="E35" s="9">
        <v>-1</v>
      </c>
      <c r="F35" s="9">
        <v>35</v>
      </c>
      <c r="G35" s="9">
        <v>15</v>
      </c>
      <c r="H35" s="9">
        <v>-8</v>
      </c>
      <c r="I35" s="9">
        <v>-18</v>
      </c>
      <c r="J35" s="9">
        <v>-22</v>
      </c>
      <c r="K35" s="9">
        <v>-24</v>
      </c>
      <c r="L35" s="9">
        <v>-27</v>
      </c>
      <c r="M35" s="9">
        <v>-7</v>
      </c>
      <c r="N35" s="9">
        <v>-14</v>
      </c>
      <c r="O35" s="9">
        <v>-18</v>
      </c>
      <c r="Q35" s="9">
        <v>11</v>
      </c>
      <c r="R35" s="9">
        <v>-12</v>
      </c>
      <c r="S35" s="9">
        <v>0</v>
      </c>
      <c r="T35" s="9">
        <v>35</v>
      </c>
      <c r="U35" s="9">
        <v>14</v>
      </c>
      <c r="V35" s="9">
        <v>1</v>
      </c>
      <c r="W35" s="9">
        <v>-8</v>
      </c>
      <c r="X35" s="9">
        <v>0</v>
      </c>
      <c r="Y35" s="9">
        <v>-14</v>
      </c>
      <c r="Z35" s="9">
        <v>-4</v>
      </c>
      <c r="AA35" s="9">
        <v>-19</v>
      </c>
      <c r="AB35" s="9">
        <v>-3</v>
      </c>
      <c r="AC35" s="9">
        <v>-12</v>
      </c>
      <c r="AD35" s="9">
        <v>-12</v>
      </c>
      <c r="AE35" s="9">
        <v>-16</v>
      </c>
      <c r="AF35" s="9">
        <v>-11</v>
      </c>
      <c r="AG35" s="9">
        <v>-11</v>
      </c>
      <c r="AH35" s="9">
        <v>4</v>
      </c>
      <c r="AI35" s="9">
        <v>-11</v>
      </c>
      <c r="AJ35" s="9">
        <v>-3</v>
      </c>
      <c r="AK35" s="9">
        <v>-11</v>
      </c>
      <c r="AL35" s="9">
        <v>-7</v>
      </c>
      <c r="AM35" s="9">
        <v>-38</v>
      </c>
      <c r="AO35" s="9">
        <v>0</v>
      </c>
      <c r="AP35" s="9">
        <v>-12</v>
      </c>
      <c r="AQ35" s="9">
        <v>2</v>
      </c>
      <c r="AR35" s="9">
        <v>-2</v>
      </c>
      <c r="AS35" s="9">
        <v>20</v>
      </c>
      <c r="AT35" s="9">
        <v>15</v>
      </c>
      <c r="AU35" s="9">
        <v>10</v>
      </c>
      <c r="AV35" s="9">
        <v>4</v>
      </c>
      <c r="AW35" s="9">
        <v>2</v>
      </c>
      <c r="AX35" s="9">
        <v>-1</v>
      </c>
      <c r="AY35" s="9">
        <v>-4</v>
      </c>
      <c r="AZ35" s="9">
        <v>-4</v>
      </c>
      <c r="BA35" s="9">
        <v>1</v>
      </c>
      <c r="BB35" s="9">
        <v>-1</v>
      </c>
      <c r="BC35" s="9">
        <v>-7</v>
      </c>
      <c r="BD35" s="9">
        <v>-7</v>
      </c>
      <c r="BE35" s="9">
        <v>-4</v>
      </c>
      <c r="BF35" s="9">
        <v>0</v>
      </c>
      <c r="BG35" s="9">
        <v>-8</v>
      </c>
      <c r="BH35" s="9">
        <v>-11</v>
      </c>
      <c r="BI35" s="9">
        <v>2</v>
      </c>
      <c r="BJ35" s="9">
        <v>-5</v>
      </c>
      <c r="BK35" s="9">
        <v>-2</v>
      </c>
      <c r="BL35" s="9">
        <v>-10</v>
      </c>
      <c r="BM35" s="9">
        <v>-5</v>
      </c>
      <c r="BN35" s="9">
        <v>-7</v>
      </c>
      <c r="BO35" s="9">
        <v>-17</v>
      </c>
      <c r="BP35" s="9">
        <v>1</v>
      </c>
      <c r="BQ35" s="9">
        <v>10</v>
      </c>
      <c r="BR35" s="9">
        <v>-21</v>
      </c>
      <c r="BS35" s="9">
        <v>-5</v>
      </c>
      <c r="BT35" s="9">
        <v>-6</v>
      </c>
      <c r="BU35" s="9">
        <v>5</v>
      </c>
      <c r="BV35" s="9">
        <v>-1</v>
      </c>
      <c r="BW35" s="9">
        <v>1</v>
      </c>
      <c r="BX35" s="9">
        <v>-12</v>
      </c>
      <c r="BY35" s="9">
        <v>1</v>
      </c>
      <c r="BZ35" s="9">
        <v>-4</v>
      </c>
      <c r="CA35" s="9">
        <v>-1</v>
      </c>
      <c r="CB35" s="9">
        <v>-10</v>
      </c>
      <c r="CC35" s="9">
        <v>3</v>
      </c>
      <c r="CD35" s="9">
        <v>-10</v>
      </c>
      <c r="CE35" s="9">
        <v>-22</v>
      </c>
      <c r="CF35" s="9">
        <v>-16</v>
      </c>
      <c r="CG35" s="9">
        <v>-12</v>
      </c>
      <c r="CH35" s="10"/>
    </row>
    <row r="36" spans="1:86" x14ac:dyDescent="0.2">
      <c r="A36" s="57" t="s">
        <v>88</v>
      </c>
      <c r="B36" s="34">
        <v>860</v>
      </c>
      <c r="C36" s="34">
        <v>490</v>
      </c>
      <c r="D36" s="34">
        <v>90</v>
      </c>
      <c r="E36" s="34">
        <v>310</v>
      </c>
      <c r="F36" s="34">
        <v>260</v>
      </c>
      <c r="G36" s="34">
        <v>168</v>
      </c>
      <c r="H36" s="34">
        <v>220</v>
      </c>
      <c r="I36" s="34">
        <v>411</v>
      </c>
      <c r="J36" s="34">
        <v>451</v>
      </c>
      <c r="K36" s="34">
        <v>445</v>
      </c>
      <c r="L36" s="34">
        <v>551</v>
      </c>
      <c r="M36" s="34">
        <v>504</v>
      </c>
      <c r="N36" s="34">
        <v>357</v>
      </c>
      <c r="O36" s="34">
        <v>343</v>
      </c>
      <c r="P36" s="13"/>
      <c r="Q36" s="34">
        <v>243</v>
      </c>
      <c r="R36" s="34">
        <v>67</v>
      </c>
      <c r="S36" s="34">
        <v>175</v>
      </c>
      <c r="T36" s="34">
        <v>85</v>
      </c>
      <c r="U36" s="34">
        <v>101</v>
      </c>
      <c r="V36" s="58">
        <v>67</v>
      </c>
      <c r="W36" s="58">
        <v>111</v>
      </c>
      <c r="X36" s="34">
        <v>109</v>
      </c>
      <c r="Y36" s="34">
        <v>214</v>
      </c>
      <c r="Z36" s="34">
        <v>197</v>
      </c>
      <c r="AA36" s="34">
        <v>258</v>
      </c>
      <c r="AB36" s="34">
        <v>193</v>
      </c>
      <c r="AC36" s="34">
        <v>211</v>
      </c>
      <c r="AD36" s="34">
        <v>234</v>
      </c>
      <c r="AE36" s="34">
        <v>314</v>
      </c>
      <c r="AF36" s="34">
        <v>237</v>
      </c>
      <c r="AG36" s="34">
        <v>291</v>
      </c>
      <c r="AH36" s="34">
        <v>213</v>
      </c>
      <c r="AI36" s="34">
        <v>176</v>
      </c>
      <c r="AJ36" s="34">
        <v>181</v>
      </c>
      <c r="AK36" s="34">
        <v>119</v>
      </c>
      <c r="AL36" s="34">
        <v>224</v>
      </c>
      <c r="AM36" s="34">
        <v>446</v>
      </c>
      <c r="AN36" s="13"/>
      <c r="AO36" s="34">
        <v>51</v>
      </c>
      <c r="AP36" s="34">
        <v>16</v>
      </c>
      <c r="AQ36" s="34">
        <v>103</v>
      </c>
      <c r="AR36" s="34">
        <v>72</v>
      </c>
      <c r="AS36" s="34">
        <v>45</v>
      </c>
      <c r="AT36" s="34">
        <v>40</v>
      </c>
      <c r="AU36" s="34">
        <v>50</v>
      </c>
      <c r="AV36" s="34">
        <v>51</v>
      </c>
      <c r="AW36" s="34">
        <v>34</v>
      </c>
      <c r="AX36" s="34">
        <v>33</v>
      </c>
      <c r="AY36" s="34">
        <v>49</v>
      </c>
      <c r="AZ36" s="34">
        <v>62</v>
      </c>
      <c r="BA36" s="34">
        <v>47</v>
      </c>
      <c r="BB36" s="34">
        <v>62</v>
      </c>
      <c r="BC36" s="34">
        <v>94</v>
      </c>
      <c r="BD36" s="34">
        <v>120</v>
      </c>
      <c r="BE36" s="34">
        <v>103</v>
      </c>
      <c r="BF36" s="34">
        <v>94</v>
      </c>
      <c r="BG36" s="34">
        <v>118</v>
      </c>
      <c r="BH36" s="34">
        <v>140</v>
      </c>
      <c r="BI36" s="34">
        <v>97</v>
      </c>
      <c r="BJ36" s="34">
        <v>96</v>
      </c>
      <c r="BK36" s="34">
        <v>102</v>
      </c>
      <c r="BL36" s="34">
        <v>109</v>
      </c>
      <c r="BM36" s="34">
        <v>111</v>
      </c>
      <c r="BN36" s="34">
        <v>123</v>
      </c>
      <c r="BO36" s="34">
        <v>160</v>
      </c>
      <c r="BP36" s="34">
        <v>154</v>
      </c>
      <c r="BQ36" s="34">
        <v>107</v>
      </c>
      <c r="BR36" s="34">
        <v>130</v>
      </c>
      <c r="BS36" s="34">
        <v>141</v>
      </c>
      <c r="BT36" s="34">
        <v>150</v>
      </c>
      <c r="BU36" s="34">
        <v>123</v>
      </c>
      <c r="BV36" s="34">
        <v>90</v>
      </c>
      <c r="BW36" s="34">
        <v>81</v>
      </c>
      <c r="BX36" s="34">
        <v>95</v>
      </c>
      <c r="BY36" s="34">
        <v>79</v>
      </c>
      <c r="BZ36" s="34">
        <v>102</v>
      </c>
      <c r="CA36" s="34">
        <v>70</v>
      </c>
      <c r="CB36" s="34">
        <v>49</v>
      </c>
      <c r="CC36" s="34">
        <v>65</v>
      </c>
      <c r="CD36" s="34">
        <v>159</v>
      </c>
      <c r="CE36" s="34">
        <v>175</v>
      </c>
      <c r="CF36" s="34">
        <v>271</v>
      </c>
      <c r="CG36" s="34">
        <v>278</v>
      </c>
      <c r="CH36" s="10"/>
    </row>
    <row r="37" spans="1:86" x14ac:dyDescent="0.2">
      <c r="A37" s="1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1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21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10"/>
    </row>
    <row r="38" spans="1:86" s="10" customFormat="1" x14ac:dyDescent="0.2">
      <c r="A38" s="8" t="s">
        <v>46</v>
      </c>
      <c r="B38" s="9">
        <v>-173</v>
      </c>
      <c r="C38" s="9">
        <v>-202</v>
      </c>
      <c r="D38" s="9">
        <v>-206</v>
      </c>
      <c r="E38" s="9">
        <v>-211</v>
      </c>
      <c r="F38" s="9">
        <v>-187</v>
      </c>
      <c r="G38" s="9">
        <v>-208</v>
      </c>
      <c r="H38" s="9">
        <v>-194</v>
      </c>
      <c r="I38" s="9">
        <v>-163</v>
      </c>
      <c r="J38" s="9">
        <v>-134</v>
      </c>
      <c r="K38" s="9">
        <v>-130</v>
      </c>
      <c r="L38" s="9">
        <v>-133</v>
      </c>
      <c r="M38" s="9">
        <v>-126</v>
      </c>
      <c r="N38" s="9">
        <v>-123</v>
      </c>
      <c r="O38" s="9">
        <v>-118</v>
      </c>
      <c r="Q38" s="9">
        <v>-96</v>
      </c>
      <c r="R38" s="9">
        <v>-115</v>
      </c>
      <c r="S38" s="9">
        <v>-92</v>
      </c>
      <c r="T38" s="9">
        <v>-95</v>
      </c>
      <c r="U38" s="9">
        <v>-103</v>
      </c>
      <c r="V38" s="9">
        <v>-105</v>
      </c>
      <c r="W38" s="9">
        <v>-98</v>
      </c>
      <c r="X38" s="9">
        <v>-96</v>
      </c>
      <c r="Y38" s="9">
        <v>-83</v>
      </c>
      <c r="Z38" s="9">
        <v>-80</v>
      </c>
      <c r="AA38" s="9">
        <v>-72</v>
      </c>
      <c r="AB38" s="9">
        <v>-62</v>
      </c>
      <c r="AC38" s="9">
        <v>-63</v>
      </c>
      <c r="AD38" s="9">
        <v>-67</v>
      </c>
      <c r="AE38" s="9">
        <v>-64</v>
      </c>
      <c r="AF38" s="9">
        <v>-69</v>
      </c>
      <c r="AG38" s="9">
        <v>-61</v>
      </c>
      <c r="AH38" s="9">
        <v>-65</v>
      </c>
      <c r="AI38" s="9">
        <v>-60</v>
      </c>
      <c r="AJ38" s="9">
        <v>-63</v>
      </c>
      <c r="AK38" s="9">
        <v>-58</v>
      </c>
      <c r="AL38" s="9">
        <v>-60</v>
      </c>
      <c r="AM38" s="9">
        <v>-60</v>
      </c>
      <c r="AO38" s="9">
        <v>-50</v>
      </c>
      <c r="AP38" s="9">
        <v>-65</v>
      </c>
      <c r="AQ38" s="9">
        <v>-44</v>
      </c>
      <c r="AR38" s="9">
        <v>-48</v>
      </c>
      <c r="AS38" s="9">
        <v>-48</v>
      </c>
      <c r="AT38" s="9">
        <v>-47</v>
      </c>
      <c r="AU38" s="9">
        <v>-48</v>
      </c>
      <c r="AV38" s="9">
        <v>-55</v>
      </c>
      <c r="AW38" s="9">
        <v>-46</v>
      </c>
      <c r="AX38" s="9">
        <v>-59</v>
      </c>
      <c r="AY38" s="9">
        <v>-49</v>
      </c>
      <c r="AZ38" s="9">
        <v>-49</v>
      </c>
      <c r="BA38" s="9">
        <v>-46</v>
      </c>
      <c r="BB38" s="9">
        <v>-50</v>
      </c>
      <c r="BC38" s="9">
        <v>-48</v>
      </c>
      <c r="BD38" s="9">
        <v>-35</v>
      </c>
      <c r="BE38" s="9">
        <v>-35</v>
      </c>
      <c r="BF38" s="9">
        <v>-45</v>
      </c>
      <c r="BG38" s="9">
        <v>-36</v>
      </c>
      <c r="BH38" s="9">
        <v>-36</v>
      </c>
      <c r="BI38" s="9">
        <v>-31</v>
      </c>
      <c r="BJ38" s="9">
        <v>-31</v>
      </c>
      <c r="BK38" s="9">
        <v>-31</v>
      </c>
      <c r="BL38" s="9">
        <v>-32</v>
      </c>
      <c r="BM38" s="9">
        <v>-33</v>
      </c>
      <c r="BN38" s="9">
        <v>-34</v>
      </c>
      <c r="BO38" s="9">
        <v>-32</v>
      </c>
      <c r="BP38" s="9">
        <v>-32</v>
      </c>
      <c r="BQ38" s="9">
        <v>-32</v>
      </c>
      <c r="BR38" s="9">
        <v>-37</v>
      </c>
      <c r="BS38" s="9">
        <v>-30</v>
      </c>
      <c r="BT38" s="9">
        <v>-31</v>
      </c>
      <c r="BU38" s="9">
        <v>-31</v>
      </c>
      <c r="BV38" s="9">
        <v>-34</v>
      </c>
      <c r="BW38" s="9">
        <v>-30</v>
      </c>
      <c r="BX38" s="9">
        <v>-30</v>
      </c>
      <c r="BY38" s="9">
        <v>-29</v>
      </c>
      <c r="BZ38" s="9">
        <v>-34</v>
      </c>
      <c r="CA38" s="9">
        <v>-30</v>
      </c>
      <c r="CB38" s="9">
        <v>-28</v>
      </c>
      <c r="CC38" s="9">
        <v>-26</v>
      </c>
      <c r="CD38" s="9">
        <v>-34</v>
      </c>
      <c r="CE38" s="9">
        <v>-30</v>
      </c>
      <c r="CF38" s="9">
        <v>-30</v>
      </c>
      <c r="CG38" s="9">
        <v>-31</v>
      </c>
    </row>
    <row r="39" spans="1:86" s="10" customFormat="1" x14ac:dyDescent="0.2">
      <c r="A39" s="8" t="s">
        <v>31</v>
      </c>
      <c r="B39" s="9">
        <v>-4</v>
      </c>
      <c r="C39" s="9">
        <v>-4</v>
      </c>
      <c r="D39" s="9">
        <v>-5</v>
      </c>
      <c r="E39" s="9">
        <v>-4</v>
      </c>
      <c r="F39" s="9">
        <v>-5</v>
      </c>
      <c r="G39" s="9">
        <v>-4</v>
      </c>
      <c r="H39" s="9">
        <v>-6</v>
      </c>
      <c r="I39" s="9">
        <v>-7</v>
      </c>
      <c r="J39" s="9">
        <v>-5</v>
      </c>
      <c r="K39" s="9">
        <v>-4</v>
      </c>
      <c r="L39" s="9">
        <v>-6</v>
      </c>
      <c r="M39" s="9">
        <v>-6</v>
      </c>
      <c r="N39" s="9">
        <v>-8</v>
      </c>
      <c r="O39" s="9">
        <v>-9</v>
      </c>
      <c r="P39" s="2"/>
      <c r="Q39" s="9">
        <v>-2</v>
      </c>
      <c r="R39" s="9">
        <v>-2</v>
      </c>
      <c r="S39" s="9">
        <v>-2</v>
      </c>
      <c r="T39" s="9">
        <v>-3</v>
      </c>
      <c r="U39" s="9">
        <v>-1</v>
      </c>
      <c r="V39" s="9">
        <v>-3</v>
      </c>
      <c r="W39" s="9">
        <v>-4</v>
      </c>
      <c r="X39" s="9">
        <v>-2</v>
      </c>
      <c r="Y39" s="9">
        <v>-5</v>
      </c>
      <c r="Z39" s="9">
        <v>-2</v>
      </c>
      <c r="AA39" s="9">
        <v>-2</v>
      </c>
      <c r="AB39" s="9">
        <v>-3</v>
      </c>
      <c r="AC39" s="9">
        <v>-2</v>
      </c>
      <c r="AD39" s="9">
        <v>-2</v>
      </c>
      <c r="AE39" s="9">
        <v>-3</v>
      </c>
      <c r="AF39" s="9">
        <v>-3</v>
      </c>
      <c r="AG39" s="9">
        <v>-3</v>
      </c>
      <c r="AH39" s="9">
        <v>-3</v>
      </c>
      <c r="AI39" s="9">
        <v>-4</v>
      </c>
      <c r="AJ39" s="9">
        <v>-4</v>
      </c>
      <c r="AK39" s="9">
        <v>-4</v>
      </c>
      <c r="AL39" s="9">
        <v>-5</v>
      </c>
      <c r="AM39" s="9">
        <v>-4</v>
      </c>
      <c r="AN39" s="2"/>
      <c r="AO39" s="9">
        <v>0</v>
      </c>
      <c r="AP39" s="9">
        <v>-2</v>
      </c>
      <c r="AQ39" s="9">
        <v>-1</v>
      </c>
      <c r="AR39" s="9">
        <v>-1</v>
      </c>
      <c r="AS39" s="9">
        <v>-1</v>
      </c>
      <c r="AT39" s="9">
        <v>-2</v>
      </c>
      <c r="AU39" s="9">
        <v>0</v>
      </c>
      <c r="AV39" s="9">
        <v>-1</v>
      </c>
      <c r="AW39" s="9">
        <v>-1</v>
      </c>
      <c r="AX39" s="9">
        <v>-2</v>
      </c>
      <c r="AY39" s="9">
        <v>-4</v>
      </c>
      <c r="AZ39" s="9">
        <v>0</v>
      </c>
      <c r="BA39" s="9">
        <v>-1</v>
      </c>
      <c r="BB39" s="9">
        <v>-1</v>
      </c>
      <c r="BC39" s="9">
        <v>-2</v>
      </c>
      <c r="BD39" s="9">
        <v>-3</v>
      </c>
      <c r="BE39" s="9">
        <v>-1</v>
      </c>
      <c r="BF39" s="9">
        <v>-1</v>
      </c>
      <c r="BG39" s="9">
        <v>-1</v>
      </c>
      <c r="BH39" s="9">
        <v>-1</v>
      </c>
      <c r="BI39" s="9">
        <v>-2</v>
      </c>
      <c r="BJ39" s="9">
        <v>-1</v>
      </c>
      <c r="BK39" s="9">
        <v>0</v>
      </c>
      <c r="BL39" s="9">
        <v>-2</v>
      </c>
      <c r="BM39" s="9">
        <v>-1</v>
      </c>
      <c r="BN39" s="9">
        <v>-1</v>
      </c>
      <c r="BO39" s="9">
        <v>-2</v>
      </c>
      <c r="BP39" s="9">
        <v>-1</v>
      </c>
      <c r="BQ39" s="9">
        <v>-1</v>
      </c>
      <c r="BR39" s="9">
        <v>-2</v>
      </c>
      <c r="BS39" s="9">
        <v>-2</v>
      </c>
      <c r="BT39" s="9">
        <v>-1</v>
      </c>
      <c r="BU39" s="9">
        <v>-2</v>
      </c>
      <c r="BV39" s="9">
        <v>-1</v>
      </c>
      <c r="BW39" s="9">
        <v>-2</v>
      </c>
      <c r="BX39" s="9">
        <v>-2</v>
      </c>
      <c r="BY39" s="9">
        <v>-3</v>
      </c>
      <c r="BZ39" s="9">
        <v>-1</v>
      </c>
      <c r="CA39" s="9">
        <v>-3</v>
      </c>
      <c r="CB39" s="9">
        <v>-1</v>
      </c>
      <c r="CC39" s="9">
        <v>-3</v>
      </c>
      <c r="CD39" s="9">
        <v>-2</v>
      </c>
      <c r="CE39" s="9">
        <v>-2</v>
      </c>
      <c r="CF39" s="9">
        <v>-2</v>
      </c>
      <c r="CG39" s="9">
        <v>-2</v>
      </c>
    </row>
    <row r="40" spans="1:86" s="10" customFormat="1" x14ac:dyDescent="0.2">
      <c r="A40" s="8" t="s">
        <v>32</v>
      </c>
      <c r="B40" s="9">
        <v>-17</v>
      </c>
      <c r="C40" s="9">
        <v>-20</v>
      </c>
      <c r="D40" s="9">
        <v>-26</v>
      </c>
      <c r="E40" s="9">
        <v>-22</v>
      </c>
      <c r="F40" s="9">
        <v>-25</v>
      </c>
      <c r="G40" s="9">
        <v>-21</v>
      </c>
      <c r="H40" s="9">
        <v>-25</v>
      </c>
      <c r="I40" s="9">
        <v>-18</v>
      </c>
      <c r="J40" s="9">
        <v>-16</v>
      </c>
      <c r="K40" s="9">
        <v>-19</v>
      </c>
      <c r="L40" s="9">
        <v>-10</v>
      </c>
      <c r="M40" s="9">
        <v>-9</v>
      </c>
      <c r="N40" s="9">
        <v>-13</v>
      </c>
      <c r="O40" s="9">
        <v>-13</v>
      </c>
      <c r="P40" s="2"/>
      <c r="Q40" s="9">
        <v>-11</v>
      </c>
      <c r="R40" s="9">
        <v>-11</v>
      </c>
      <c r="S40" s="9">
        <v>-11</v>
      </c>
      <c r="T40" s="9">
        <v>-14</v>
      </c>
      <c r="U40" s="9">
        <v>-11</v>
      </c>
      <c r="V40" s="9">
        <v>-10</v>
      </c>
      <c r="W40" s="9">
        <v>-12</v>
      </c>
      <c r="X40" s="9">
        <v>-13</v>
      </c>
      <c r="Y40" s="9">
        <v>-9</v>
      </c>
      <c r="Z40" s="9">
        <v>-9</v>
      </c>
      <c r="AA40" s="9">
        <v>-8</v>
      </c>
      <c r="AB40" s="9">
        <v>-8</v>
      </c>
      <c r="AC40" s="9">
        <v>-6</v>
      </c>
      <c r="AD40" s="9">
        <v>-13</v>
      </c>
      <c r="AE40" s="9">
        <v>-4</v>
      </c>
      <c r="AF40" s="9">
        <v>-6</v>
      </c>
      <c r="AG40" s="9">
        <v>-4</v>
      </c>
      <c r="AH40" s="9">
        <v>-5</v>
      </c>
      <c r="AI40" s="9">
        <v>-6</v>
      </c>
      <c r="AJ40" s="9">
        <v>-7</v>
      </c>
      <c r="AK40" s="9">
        <v>-7</v>
      </c>
      <c r="AL40" s="9">
        <v>-6</v>
      </c>
      <c r="AM40" s="9">
        <v>-6</v>
      </c>
      <c r="AN40" s="2"/>
      <c r="AO40" s="9">
        <v>-5</v>
      </c>
      <c r="AP40" s="9">
        <v>-6</v>
      </c>
      <c r="AQ40" s="9">
        <v>-6</v>
      </c>
      <c r="AR40" s="9">
        <v>-5</v>
      </c>
      <c r="AS40" s="9">
        <v>-5</v>
      </c>
      <c r="AT40" s="9">
        <v>-9</v>
      </c>
      <c r="AU40" s="9">
        <v>-5</v>
      </c>
      <c r="AV40" s="9">
        <v>-6</v>
      </c>
      <c r="AW40" s="9">
        <v>-5</v>
      </c>
      <c r="AX40" s="9">
        <v>-5</v>
      </c>
      <c r="AY40" s="9">
        <v>-5</v>
      </c>
      <c r="AZ40" s="9">
        <v>-7</v>
      </c>
      <c r="BA40" s="9">
        <v>-5</v>
      </c>
      <c r="BB40" s="9">
        <v>-8</v>
      </c>
      <c r="BC40" s="9">
        <v>-5</v>
      </c>
      <c r="BD40" s="9">
        <v>-4</v>
      </c>
      <c r="BE40" s="9">
        <v>-5</v>
      </c>
      <c r="BF40" s="9">
        <v>-4</v>
      </c>
      <c r="BG40" s="9">
        <v>-4</v>
      </c>
      <c r="BH40" s="9">
        <v>-4</v>
      </c>
      <c r="BI40" s="9">
        <v>-4</v>
      </c>
      <c r="BJ40" s="9">
        <v>-4</v>
      </c>
      <c r="BK40" s="9">
        <v>-2</v>
      </c>
      <c r="BL40" s="9">
        <v>-4</v>
      </c>
      <c r="BM40" s="9">
        <v>-3</v>
      </c>
      <c r="BN40" s="9">
        <v>-10</v>
      </c>
      <c r="BO40" s="9">
        <v>-2</v>
      </c>
      <c r="BP40" s="9">
        <v>-2</v>
      </c>
      <c r="BQ40" s="9">
        <v>-3</v>
      </c>
      <c r="BR40" s="9">
        <v>-3</v>
      </c>
      <c r="BS40" s="9">
        <v>-3</v>
      </c>
      <c r="BT40" s="9">
        <v>-1</v>
      </c>
      <c r="BU40" s="9">
        <v>-2</v>
      </c>
      <c r="BV40" s="9">
        <v>-3</v>
      </c>
      <c r="BW40" s="9">
        <v>-2</v>
      </c>
      <c r="BX40" s="9">
        <v>-4</v>
      </c>
      <c r="BY40" s="9">
        <v>-2</v>
      </c>
      <c r="BZ40" s="9">
        <v>-5</v>
      </c>
      <c r="CA40" s="9">
        <v>-3</v>
      </c>
      <c r="CB40" s="9">
        <v>-4</v>
      </c>
      <c r="CC40" s="9">
        <v>-3</v>
      </c>
      <c r="CD40" s="9">
        <v>-3</v>
      </c>
      <c r="CE40" s="9">
        <v>-3</v>
      </c>
      <c r="CF40" s="9">
        <v>-3</v>
      </c>
      <c r="CG40" s="9">
        <v>-3</v>
      </c>
    </row>
    <row r="41" spans="1:86" s="10" customFormat="1" x14ac:dyDescent="0.2">
      <c r="A41" s="8" t="s">
        <v>25</v>
      </c>
      <c r="B41" s="9">
        <v>-7</v>
      </c>
      <c r="C41" s="9">
        <v>-4</v>
      </c>
      <c r="D41" s="9">
        <v>-2</v>
      </c>
      <c r="E41" s="9">
        <v>-3</v>
      </c>
      <c r="F41" s="9">
        <v>-6</v>
      </c>
      <c r="G41" s="9">
        <v>-16</v>
      </c>
      <c r="H41" s="9">
        <v>-4</v>
      </c>
      <c r="I41" s="9">
        <v>-2</v>
      </c>
      <c r="J41" s="9">
        <v>-3</v>
      </c>
      <c r="K41" s="9">
        <v>-5</v>
      </c>
      <c r="L41" s="9">
        <v>-3</v>
      </c>
      <c r="M41" s="9">
        <v>-2</v>
      </c>
      <c r="N41" s="9">
        <v>-6</v>
      </c>
      <c r="O41" s="9">
        <v>-4</v>
      </c>
      <c r="P41" s="2"/>
      <c r="Q41" s="9">
        <v>-1</v>
      </c>
      <c r="R41" s="9">
        <v>-2</v>
      </c>
      <c r="S41" s="9">
        <v>1</v>
      </c>
      <c r="T41" s="9">
        <v>-7</v>
      </c>
      <c r="U41" s="9">
        <v>-9</v>
      </c>
      <c r="V41" s="9">
        <v>-7</v>
      </c>
      <c r="W41" s="9">
        <v>-2</v>
      </c>
      <c r="X41" s="9">
        <v>-2</v>
      </c>
      <c r="Y41" s="9">
        <v>0</v>
      </c>
      <c r="Z41" s="9">
        <v>-2</v>
      </c>
      <c r="AA41" s="9">
        <v>-2</v>
      </c>
      <c r="AB41" s="9">
        <v>-1</v>
      </c>
      <c r="AC41" s="9">
        <v>-2</v>
      </c>
      <c r="AD41" s="9">
        <v>-3</v>
      </c>
      <c r="AE41" s="9">
        <v>-2</v>
      </c>
      <c r="AF41" s="9">
        <v>-1</v>
      </c>
      <c r="AG41" s="9">
        <v>-2</v>
      </c>
      <c r="AH41" s="9">
        <v>0</v>
      </c>
      <c r="AI41" s="9">
        <v>-1</v>
      </c>
      <c r="AJ41" s="9">
        <v>-5</v>
      </c>
      <c r="AK41" s="9">
        <v>-2</v>
      </c>
      <c r="AL41" s="9">
        <v>-2</v>
      </c>
      <c r="AM41" s="9">
        <v>-1</v>
      </c>
      <c r="AN41" s="2"/>
      <c r="AO41" s="9">
        <v>-2</v>
      </c>
      <c r="AP41" s="9">
        <v>0</v>
      </c>
      <c r="AQ41" s="9">
        <v>1</v>
      </c>
      <c r="AR41" s="9">
        <v>0</v>
      </c>
      <c r="AS41" s="9">
        <v>-4</v>
      </c>
      <c r="AT41" s="9">
        <v>-3</v>
      </c>
      <c r="AU41" s="9">
        <v>-6</v>
      </c>
      <c r="AV41" s="9">
        <v>-3</v>
      </c>
      <c r="AW41" s="9">
        <v>-5</v>
      </c>
      <c r="AX41" s="9">
        <v>-2</v>
      </c>
      <c r="AY41" s="9">
        <v>0</v>
      </c>
      <c r="AZ41" s="9">
        <v>-2</v>
      </c>
      <c r="BA41" s="9">
        <v>-1</v>
      </c>
      <c r="BB41" s="9">
        <v>-1</v>
      </c>
      <c r="BC41" s="9">
        <v>0</v>
      </c>
      <c r="BD41" s="9">
        <v>0</v>
      </c>
      <c r="BE41" s="9">
        <v>-1</v>
      </c>
      <c r="BF41" s="9">
        <v>-1</v>
      </c>
      <c r="BG41" s="9">
        <v>-1</v>
      </c>
      <c r="BH41" s="9">
        <v>-1</v>
      </c>
      <c r="BI41" s="9">
        <v>0</v>
      </c>
      <c r="BJ41" s="9">
        <v>-1</v>
      </c>
      <c r="BK41" s="9">
        <v>-2</v>
      </c>
      <c r="BL41" s="9">
        <v>0</v>
      </c>
      <c r="BM41" s="9">
        <v>-2</v>
      </c>
      <c r="BN41" s="9">
        <v>-1</v>
      </c>
      <c r="BO41" s="9">
        <v>0</v>
      </c>
      <c r="BP41" s="9">
        <v>-2</v>
      </c>
      <c r="BQ41" s="9">
        <v>-1</v>
      </c>
      <c r="BR41" s="9">
        <v>0</v>
      </c>
      <c r="BS41" s="9">
        <v>0</v>
      </c>
      <c r="BT41" s="9">
        <v>-2</v>
      </c>
      <c r="BU41" s="9">
        <v>0</v>
      </c>
      <c r="BV41" s="9">
        <v>0</v>
      </c>
      <c r="BW41" s="9">
        <v>-1</v>
      </c>
      <c r="BX41" s="9">
        <v>0</v>
      </c>
      <c r="BY41" s="9">
        <v>-2</v>
      </c>
      <c r="BZ41" s="9">
        <v>-3</v>
      </c>
      <c r="CA41" s="9">
        <v>0</v>
      </c>
      <c r="CB41" s="9">
        <v>-2</v>
      </c>
      <c r="CC41" s="9">
        <v>0</v>
      </c>
      <c r="CD41" s="9">
        <v>-2</v>
      </c>
      <c r="CE41" s="9">
        <v>0</v>
      </c>
      <c r="CF41" s="9">
        <v>-1</v>
      </c>
      <c r="CG41" s="9">
        <v>-1</v>
      </c>
    </row>
    <row r="42" spans="1:86" s="59" customFormat="1" x14ac:dyDescent="0.2">
      <c r="A42" s="57" t="s">
        <v>89</v>
      </c>
      <c r="B42" s="34">
        <v>-201</v>
      </c>
      <c r="C42" s="34">
        <v>-230</v>
      </c>
      <c r="D42" s="34">
        <v>-239</v>
      </c>
      <c r="E42" s="34">
        <v>-240</v>
      </c>
      <c r="F42" s="34">
        <v>-223</v>
      </c>
      <c r="G42" s="34">
        <v>-249</v>
      </c>
      <c r="H42" s="34">
        <v>-229</v>
      </c>
      <c r="I42" s="34">
        <v>-190</v>
      </c>
      <c r="J42" s="34">
        <v>-158</v>
      </c>
      <c r="K42" s="34">
        <v>-158</v>
      </c>
      <c r="L42" s="34">
        <v>-152</v>
      </c>
      <c r="M42" s="34">
        <v>-143</v>
      </c>
      <c r="N42" s="34">
        <v>-150</v>
      </c>
      <c r="O42" s="34">
        <v>-144</v>
      </c>
      <c r="P42" s="13"/>
      <c r="Q42" s="34">
        <v>-110</v>
      </c>
      <c r="R42" s="34">
        <v>-130</v>
      </c>
      <c r="S42" s="34">
        <v>-104</v>
      </c>
      <c r="T42" s="34">
        <v>-119</v>
      </c>
      <c r="U42" s="34">
        <v>-124</v>
      </c>
      <c r="V42" s="58">
        <v>-125</v>
      </c>
      <c r="W42" s="58">
        <v>-116</v>
      </c>
      <c r="X42" s="34">
        <v>-113</v>
      </c>
      <c r="Y42" s="34">
        <v>-97</v>
      </c>
      <c r="Z42" s="34">
        <v>-93</v>
      </c>
      <c r="AA42" s="34">
        <v>-84</v>
      </c>
      <c r="AB42" s="34">
        <v>-74</v>
      </c>
      <c r="AC42" s="34">
        <v>-73</v>
      </c>
      <c r="AD42" s="34">
        <v>-85</v>
      </c>
      <c r="AE42" s="34">
        <v>-73</v>
      </c>
      <c r="AF42" s="34">
        <v>-79</v>
      </c>
      <c r="AG42" s="34">
        <v>-70</v>
      </c>
      <c r="AH42" s="34">
        <v>-73</v>
      </c>
      <c r="AI42" s="34">
        <v>-71</v>
      </c>
      <c r="AJ42" s="34">
        <v>-79</v>
      </c>
      <c r="AK42" s="34">
        <v>-71</v>
      </c>
      <c r="AL42" s="34">
        <v>-73</v>
      </c>
      <c r="AM42" s="34">
        <v>-71</v>
      </c>
      <c r="AN42" s="13"/>
      <c r="AO42" s="34">
        <v>-57</v>
      </c>
      <c r="AP42" s="34">
        <v>-73</v>
      </c>
      <c r="AQ42" s="34">
        <v>-50</v>
      </c>
      <c r="AR42" s="34">
        <v>-54</v>
      </c>
      <c r="AS42" s="34">
        <v>-58</v>
      </c>
      <c r="AT42" s="34">
        <v>-61</v>
      </c>
      <c r="AU42" s="34">
        <v>-59</v>
      </c>
      <c r="AV42" s="34">
        <v>-65</v>
      </c>
      <c r="AW42" s="34">
        <v>-57</v>
      </c>
      <c r="AX42" s="34">
        <v>-68</v>
      </c>
      <c r="AY42" s="34">
        <v>-58</v>
      </c>
      <c r="AZ42" s="34">
        <v>-58</v>
      </c>
      <c r="BA42" s="34">
        <v>-53</v>
      </c>
      <c r="BB42" s="34">
        <v>-60</v>
      </c>
      <c r="BC42" s="34">
        <v>-55</v>
      </c>
      <c r="BD42" s="34">
        <v>-42</v>
      </c>
      <c r="BE42" s="34">
        <v>-42</v>
      </c>
      <c r="BF42" s="34">
        <v>-51</v>
      </c>
      <c r="BG42" s="34">
        <v>-42</v>
      </c>
      <c r="BH42" s="34">
        <v>-42</v>
      </c>
      <c r="BI42" s="34">
        <v>-37</v>
      </c>
      <c r="BJ42" s="34">
        <v>-37</v>
      </c>
      <c r="BK42" s="34">
        <v>-35</v>
      </c>
      <c r="BL42" s="34">
        <v>-38</v>
      </c>
      <c r="BM42" s="34">
        <v>-39</v>
      </c>
      <c r="BN42" s="34">
        <v>-46</v>
      </c>
      <c r="BO42" s="34">
        <v>-36</v>
      </c>
      <c r="BP42" s="34">
        <v>-37</v>
      </c>
      <c r="BQ42" s="34">
        <v>-37</v>
      </c>
      <c r="BR42" s="34">
        <v>-42</v>
      </c>
      <c r="BS42" s="34">
        <v>-35</v>
      </c>
      <c r="BT42" s="34">
        <v>-35</v>
      </c>
      <c r="BU42" s="34">
        <v>-35</v>
      </c>
      <c r="BV42" s="34">
        <v>-38</v>
      </c>
      <c r="BW42" s="34">
        <v>-35</v>
      </c>
      <c r="BX42" s="34">
        <v>-36</v>
      </c>
      <c r="BY42" s="34">
        <v>-36</v>
      </c>
      <c r="BZ42" s="34">
        <v>-43</v>
      </c>
      <c r="CA42" s="34">
        <v>-36</v>
      </c>
      <c r="CB42" s="34">
        <v>-35</v>
      </c>
      <c r="CC42" s="34">
        <v>-32</v>
      </c>
      <c r="CD42" s="34">
        <v>-41</v>
      </c>
      <c r="CE42" s="34">
        <v>-35</v>
      </c>
      <c r="CF42" s="34">
        <v>-36</v>
      </c>
      <c r="CG42" s="34">
        <v>-37</v>
      </c>
      <c r="CH42" s="10"/>
    </row>
    <row r="43" spans="1:86" x14ac:dyDescent="0.2">
      <c r="A43" s="11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10"/>
    </row>
    <row r="44" spans="1:86" s="10" customFormat="1" x14ac:dyDescent="0.2">
      <c r="A44" s="8" t="s">
        <v>67</v>
      </c>
      <c r="B44" s="9">
        <v>557</v>
      </c>
      <c r="C44" s="9">
        <v>235</v>
      </c>
      <c r="D44" s="9">
        <v>-113</v>
      </c>
      <c r="E44" s="9">
        <v>7</v>
      </c>
      <c r="F44" s="9">
        <v>-24</v>
      </c>
      <c r="G44" s="9">
        <v>-114</v>
      </c>
      <c r="H44" s="9">
        <v>-17</v>
      </c>
      <c r="I44" s="9">
        <v>157</v>
      </c>
      <c r="J44" s="9">
        <v>262</v>
      </c>
      <c r="K44" s="9">
        <v>240</v>
      </c>
      <c r="L44" s="9">
        <v>329</v>
      </c>
      <c r="M44" s="9">
        <v>296</v>
      </c>
      <c r="N44" s="9">
        <v>152</v>
      </c>
      <c r="O44" s="9">
        <v>159</v>
      </c>
      <c r="P44" s="2"/>
      <c r="Q44" s="9">
        <v>66</v>
      </c>
      <c r="R44" s="9">
        <v>-59</v>
      </c>
      <c r="S44" s="9">
        <v>33</v>
      </c>
      <c r="T44" s="9">
        <v>-57</v>
      </c>
      <c r="U44" s="9">
        <v>-48</v>
      </c>
      <c r="V44" s="9">
        <v>-66</v>
      </c>
      <c r="W44" s="9">
        <v>-1</v>
      </c>
      <c r="X44" s="9">
        <v>-16</v>
      </c>
      <c r="Y44" s="9">
        <v>80</v>
      </c>
      <c r="Z44" s="9">
        <v>77</v>
      </c>
      <c r="AA44" s="9">
        <v>153</v>
      </c>
      <c r="AB44" s="9">
        <v>109</v>
      </c>
      <c r="AC44" s="9">
        <v>108</v>
      </c>
      <c r="AD44" s="9">
        <v>132</v>
      </c>
      <c r="AE44" s="9">
        <v>201</v>
      </c>
      <c r="AF44" s="9">
        <v>128</v>
      </c>
      <c r="AG44" s="9">
        <v>173</v>
      </c>
      <c r="AH44" s="9">
        <v>123</v>
      </c>
      <c r="AI44" s="9">
        <v>71</v>
      </c>
      <c r="AJ44" s="9">
        <v>81</v>
      </c>
      <c r="AK44" s="9">
        <v>38</v>
      </c>
      <c r="AL44" s="9">
        <v>121</v>
      </c>
      <c r="AM44" s="9">
        <v>292</v>
      </c>
      <c r="AN44" s="2"/>
      <c r="AO44" s="9">
        <v>-13</v>
      </c>
      <c r="AP44" s="9">
        <v>-46</v>
      </c>
      <c r="AQ44" s="9">
        <v>15</v>
      </c>
      <c r="AR44" s="9">
        <v>18</v>
      </c>
      <c r="AS44" s="9">
        <v>-30</v>
      </c>
      <c r="AT44" s="9">
        <v>-27</v>
      </c>
      <c r="AU44" s="9">
        <v>-24</v>
      </c>
      <c r="AV44" s="9">
        <v>-24</v>
      </c>
      <c r="AW44" s="9">
        <v>-34</v>
      </c>
      <c r="AX44" s="9">
        <v>-32</v>
      </c>
      <c r="AY44" s="9">
        <v>-11</v>
      </c>
      <c r="AZ44" s="9">
        <v>10</v>
      </c>
      <c r="BA44" s="9">
        <v>-13</v>
      </c>
      <c r="BB44" s="9">
        <v>-3</v>
      </c>
      <c r="BC44" s="9">
        <v>25</v>
      </c>
      <c r="BD44" s="9">
        <v>55</v>
      </c>
      <c r="BE44" s="9">
        <v>47</v>
      </c>
      <c r="BF44" s="9">
        <v>30</v>
      </c>
      <c r="BG44" s="9">
        <v>63</v>
      </c>
      <c r="BH44" s="9">
        <v>90</v>
      </c>
      <c r="BI44" s="9">
        <v>53</v>
      </c>
      <c r="BJ44" s="9">
        <v>56</v>
      </c>
      <c r="BK44" s="9">
        <v>51</v>
      </c>
      <c r="BL44" s="9">
        <v>57</v>
      </c>
      <c r="BM44" s="9">
        <v>58</v>
      </c>
      <c r="BN44" s="9">
        <v>74</v>
      </c>
      <c r="BO44" s="9">
        <v>103</v>
      </c>
      <c r="BP44" s="9">
        <v>98</v>
      </c>
      <c r="BQ44" s="9">
        <v>46</v>
      </c>
      <c r="BR44" s="9">
        <v>82</v>
      </c>
      <c r="BS44" s="9">
        <v>81</v>
      </c>
      <c r="BT44" s="9">
        <v>92</v>
      </c>
      <c r="BU44" s="9">
        <v>70</v>
      </c>
      <c r="BV44" s="9">
        <v>53</v>
      </c>
      <c r="BW44" s="9">
        <v>22</v>
      </c>
      <c r="BX44" s="9">
        <v>49</v>
      </c>
      <c r="BY44" s="9">
        <v>28</v>
      </c>
      <c r="BZ44" s="9">
        <v>53</v>
      </c>
      <c r="CA44" s="9">
        <v>23</v>
      </c>
      <c r="CB44" s="9">
        <v>15</v>
      </c>
      <c r="CC44" s="9">
        <v>16</v>
      </c>
      <c r="CD44" s="9">
        <v>105</v>
      </c>
      <c r="CE44" s="9">
        <v>110</v>
      </c>
      <c r="CF44" s="9">
        <v>182</v>
      </c>
      <c r="CG44" s="9">
        <v>195</v>
      </c>
    </row>
    <row r="45" spans="1:86" s="10" customFormat="1" x14ac:dyDescent="0.2">
      <c r="A45" s="8" t="s">
        <v>68</v>
      </c>
      <c r="B45" s="9">
        <v>45</v>
      </c>
      <c r="C45" s="9">
        <v>18</v>
      </c>
      <c r="D45" s="9">
        <v>-1</v>
      </c>
      <c r="E45" s="9">
        <v>27</v>
      </c>
      <c r="F45" s="9">
        <v>46</v>
      </c>
      <c r="G45" s="9">
        <v>39</v>
      </c>
      <c r="H45" s="9">
        <v>38</v>
      </c>
      <c r="I45" s="9">
        <v>37</v>
      </c>
      <c r="J45" s="9">
        <v>34</v>
      </c>
      <c r="K45" s="9">
        <v>22</v>
      </c>
      <c r="L45" s="9">
        <v>40</v>
      </c>
      <c r="M45" s="9">
        <v>40</v>
      </c>
      <c r="N45" s="9">
        <v>42</v>
      </c>
      <c r="O45" s="9">
        <v>36</v>
      </c>
      <c r="P45" s="2"/>
      <c r="Q45" s="9">
        <v>17</v>
      </c>
      <c r="R45" s="9">
        <v>10</v>
      </c>
      <c r="S45" s="9">
        <v>32</v>
      </c>
      <c r="T45" s="9">
        <v>14</v>
      </c>
      <c r="U45" s="9">
        <v>19</v>
      </c>
      <c r="V45" s="9">
        <v>20</v>
      </c>
      <c r="W45" s="9">
        <v>16</v>
      </c>
      <c r="X45" s="9">
        <v>22</v>
      </c>
      <c r="Y45" s="9">
        <v>21</v>
      </c>
      <c r="Z45" s="9">
        <v>16</v>
      </c>
      <c r="AA45" s="9">
        <v>22</v>
      </c>
      <c r="AB45" s="9">
        <v>12</v>
      </c>
      <c r="AC45" s="9">
        <v>9</v>
      </c>
      <c r="AD45" s="9">
        <v>13</v>
      </c>
      <c r="AE45" s="9">
        <v>20</v>
      </c>
      <c r="AF45" s="9">
        <v>20</v>
      </c>
      <c r="AG45" s="9">
        <v>27</v>
      </c>
      <c r="AH45" s="9">
        <v>13</v>
      </c>
      <c r="AI45" s="9">
        <v>20</v>
      </c>
      <c r="AJ45" s="9">
        <v>22</v>
      </c>
      <c r="AK45" s="9">
        <v>16</v>
      </c>
      <c r="AL45" s="9">
        <v>20</v>
      </c>
      <c r="AM45" s="9">
        <v>24</v>
      </c>
      <c r="AN45" s="2"/>
      <c r="AO45" s="9">
        <v>5</v>
      </c>
      <c r="AP45" s="9">
        <v>5</v>
      </c>
      <c r="AQ45" s="9">
        <v>17</v>
      </c>
      <c r="AR45" s="9">
        <v>15</v>
      </c>
      <c r="AS45" s="9">
        <v>7</v>
      </c>
      <c r="AT45" s="9">
        <v>7</v>
      </c>
      <c r="AU45" s="9">
        <v>8</v>
      </c>
      <c r="AV45" s="9">
        <v>11</v>
      </c>
      <c r="AW45" s="9">
        <v>12</v>
      </c>
      <c r="AX45" s="9">
        <v>8</v>
      </c>
      <c r="AY45" s="9">
        <v>5</v>
      </c>
      <c r="AZ45" s="9">
        <v>11</v>
      </c>
      <c r="BA45" s="9">
        <v>11</v>
      </c>
      <c r="BB45" s="9">
        <v>11</v>
      </c>
      <c r="BC45" s="9">
        <v>9</v>
      </c>
      <c r="BD45" s="9">
        <v>12</v>
      </c>
      <c r="BE45" s="9">
        <v>8</v>
      </c>
      <c r="BF45" s="9">
        <v>8</v>
      </c>
      <c r="BG45" s="9">
        <v>11</v>
      </c>
      <c r="BH45" s="9">
        <v>11</v>
      </c>
      <c r="BI45" s="9">
        <v>6</v>
      </c>
      <c r="BJ45" s="9">
        <v>6</v>
      </c>
      <c r="BK45" s="9">
        <v>5</v>
      </c>
      <c r="BL45" s="9">
        <v>4</v>
      </c>
      <c r="BM45" s="9">
        <v>3</v>
      </c>
      <c r="BN45" s="9">
        <v>10</v>
      </c>
      <c r="BO45" s="9">
        <v>9</v>
      </c>
      <c r="BP45" s="9">
        <v>11</v>
      </c>
      <c r="BQ45" s="9">
        <v>11</v>
      </c>
      <c r="BR45" s="9">
        <v>9</v>
      </c>
      <c r="BS45" s="9">
        <v>12</v>
      </c>
      <c r="BT45" s="9">
        <v>15</v>
      </c>
      <c r="BU45" s="9">
        <v>7</v>
      </c>
      <c r="BV45" s="9">
        <v>6</v>
      </c>
      <c r="BW45" s="9">
        <v>10</v>
      </c>
      <c r="BX45" s="9">
        <v>10</v>
      </c>
      <c r="BY45" s="9">
        <v>9</v>
      </c>
      <c r="BZ45" s="9">
        <v>13</v>
      </c>
      <c r="CA45" s="9">
        <v>6</v>
      </c>
      <c r="CB45" s="9">
        <v>10</v>
      </c>
      <c r="CC45" s="9">
        <v>7</v>
      </c>
      <c r="CD45" s="9">
        <v>13</v>
      </c>
      <c r="CE45" s="9">
        <v>10</v>
      </c>
      <c r="CF45" s="9">
        <v>14</v>
      </c>
      <c r="CG45" s="9">
        <v>9</v>
      </c>
    </row>
    <row r="46" spans="1:86" s="10" customFormat="1" x14ac:dyDescent="0.2">
      <c r="A46" s="8" t="s">
        <v>69</v>
      </c>
      <c r="B46" s="9">
        <v>41</v>
      </c>
      <c r="C46" s="9">
        <v>-29</v>
      </c>
      <c r="D46" s="9">
        <v>-29</v>
      </c>
      <c r="E46" s="9">
        <v>40</v>
      </c>
      <c r="F46" s="9">
        <v>-14</v>
      </c>
      <c r="G46" s="9">
        <v>-5</v>
      </c>
      <c r="H46" s="9">
        <v>-18</v>
      </c>
      <c r="I46" s="9">
        <v>47</v>
      </c>
      <c r="J46" s="9">
        <v>22</v>
      </c>
      <c r="K46" s="9">
        <v>54</v>
      </c>
      <c r="L46" s="9">
        <v>60</v>
      </c>
      <c r="M46" s="9">
        <v>34</v>
      </c>
      <c r="N46" s="9">
        <v>33</v>
      </c>
      <c r="O46" s="9">
        <v>26</v>
      </c>
      <c r="P46" s="2"/>
      <c r="Q46" s="9">
        <v>40</v>
      </c>
      <c r="R46" s="9">
        <v>0</v>
      </c>
      <c r="S46" s="9">
        <v>5</v>
      </c>
      <c r="T46" s="9">
        <v>-19</v>
      </c>
      <c r="U46" s="9">
        <v>1</v>
      </c>
      <c r="V46" s="9">
        <v>-6</v>
      </c>
      <c r="W46" s="9">
        <v>-10</v>
      </c>
      <c r="X46" s="9">
        <v>-8</v>
      </c>
      <c r="Y46" s="9">
        <v>30</v>
      </c>
      <c r="Z46" s="9">
        <v>17</v>
      </c>
      <c r="AA46" s="9">
        <v>20</v>
      </c>
      <c r="AB46" s="9">
        <v>2</v>
      </c>
      <c r="AC46" s="9">
        <v>35</v>
      </c>
      <c r="AD46" s="9">
        <v>19</v>
      </c>
      <c r="AE46" s="9">
        <v>38</v>
      </c>
      <c r="AF46" s="9">
        <v>22</v>
      </c>
      <c r="AG46" s="9">
        <v>34</v>
      </c>
      <c r="AH46" s="9">
        <v>0</v>
      </c>
      <c r="AI46" s="9">
        <v>26</v>
      </c>
      <c r="AJ46" s="9">
        <v>7</v>
      </c>
      <c r="AK46" s="9">
        <v>7</v>
      </c>
      <c r="AL46" s="9">
        <v>19</v>
      </c>
      <c r="AM46" s="9">
        <v>98</v>
      </c>
      <c r="AN46" s="2"/>
      <c r="AO46" s="9">
        <v>4</v>
      </c>
      <c r="AP46" s="9">
        <v>-4</v>
      </c>
      <c r="AQ46" s="9">
        <v>18</v>
      </c>
      <c r="AR46" s="9">
        <v>-13</v>
      </c>
      <c r="AS46" s="9">
        <v>-6</v>
      </c>
      <c r="AT46" s="9">
        <v>-13</v>
      </c>
      <c r="AU46" s="9">
        <v>3</v>
      </c>
      <c r="AV46" s="9">
        <v>-2</v>
      </c>
      <c r="AW46" s="9">
        <v>2</v>
      </c>
      <c r="AX46" s="9">
        <v>-8</v>
      </c>
      <c r="AY46" s="9">
        <v>1</v>
      </c>
      <c r="AZ46" s="9">
        <v>-11</v>
      </c>
      <c r="BA46" s="9">
        <v>-4</v>
      </c>
      <c r="BB46" s="9">
        <v>-4</v>
      </c>
      <c r="BC46" s="9">
        <v>12</v>
      </c>
      <c r="BD46" s="9">
        <v>18</v>
      </c>
      <c r="BE46" s="9">
        <v>11</v>
      </c>
      <c r="BF46" s="9">
        <v>6</v>
      </c>
      <c r="BG46" s="9">
        <v>11</v>
      </c>
      <c r="BH46" s="9">
        <v>9</v>
      </c>
      <c r="BI46" s="9">
        <v>-1</v>
      </c>
      <c r="BJ46" s="9">
        <v>3</v>
      </c>
      <c r="BK46" s="9">
        <v>15</v>
      </c>
      <c r="BL46" s="9">
        <v>20</v>
      </c>
      <c r="BM46" s="9">
        <v>18</v>
      </c>
      <c r="BN46" s="9">
        <v>1</v>
      </c>
      <c r="BO46" s="9">
        <v>29</v>
      </c>
      <c r="BP46" s="9">
        <v>9</v>
      </c>
      <c r="BQ46" s="9">
        <v>4</v>
      </c>
      <c r="BR46" s="9">
        <v>18</v>
      </c>
      <c r="BS46" s="9">
        <v>18</v>
      </c>
      <c r="BT46" s="9">
        <v>16</v>
      </c>
      <c r="BU46" s="9">
        <v>6</v>
      </c>
      <c r="BV46" s="9">
        <v>-6</v>
      </c>
      <c r="BW46" s="9">
        <v>14</v>
      </c>
      <c r="BX46" s="9">
        <v>12</v>
      </c>
      <c r="BY46" s="9">
        <v>7</v>
      </c>
      <c r="BZ46" s="9">
        <v>0</v>
      </c>
      <c r="CA46" s="9">
        <v>6</v>
      </c>
      <c r="CB46" s="9">
        <v>1</v>
      </c>
      <c r="CC46" s="9">
        <v>7</v>
      </c>
      <c r="CD46" s="9">
        <v>12</v>
      </c>
      <c r="CE46" s="9">
        <v>42</v>
      </c>
      <c r="CF46" s="9">
        <v>56</v>
      </c>
      <c r="CG46" s="9">
        <v>50</v>
      </c>
    </row>
    <row r="47" spans="1:86" s="10" customFormat="1" x14ac:dyDescent="0.2">
      <c r="A47" s="8" t="s">
        <v>70</v>
      </c>
      <c r="B47" s="9">
        <v>16</v>
      </c>
      <c r="C47" s="9">
        <v>36</v>
      </c>
      <c r="D47" s="9">
        <v>-5</v>
      </c>
      <c r="E47" s="9">
        <v>-3</v>
      </c>
      <c r="F47" s="9">
        <v>29</v>
      </c>
      <c r="G47" s="9">
        <v>0</v>
      </c>
      <c r="H47" s="9">
        <v>-11</v>
      </c>
      <c r="I47" s="9">
        <v>-20</v>
      </c>
      <c r="J47" s="9">
        <v>-24</v>
      </c>
      <c r="K47" s="9">
        <v>-29</v>
      </c>
      <c r="L47" s="9">
        <v>-30</v>
      </c>
      <c r="M47" s="9">
        <v>-9</v>
      </c>
      <c r="N47" s="9">
        <v>-20</v>
      </c>
      <c r="O47" s="9">
        <v>-22</v>
      </c>
      <c r="P47" s="2"/>
      <c r="Q47" s="9">
        <v>10</v>
      </c>
      <c r="R47" s="9">
        <v>-13</v>
      </c>
      <c r="S47" s="9">
        <v>1</v>
      </c>
      <c r="T47" s="9">
        <v>28</v>
      </c>
      <c r="U47" s="9">
        <v>5</v>
      </c>
      <c r="V47" s="9">
        <v>-5</v>
      </c>
      <c r="W47" s="9">
        <v>-9</v>
      </c>
      <c r="X47" s="9">
        <v>-2</v>
      </c>
      <c r="Y47" s="9">
        <v>-14</v>
      </c>
      <c r="Z47" s="9">
        <v>-6</v>
      </c>
      <c r="AA47" s="9">
        <v>-20</v>
      </c>
      <c r="AB47" s="9">
        <v>-4</v>
      </c>
      <c r="AC47" s="9">
        <v>-15</v>
      </c>
      <c r="AD47" s="9">
        <v>-14</v>
      </c>
      <c r="AE47" s="9">
        <v>-18</v>
      </c>
      <c r="AF47" s="9">
        <v>-12</v>
      </c>
      <c r="AG47" s="9">
        <v>-13</v>
      </c>
      <c r="AH47" s="9">
        <v>4</v>
      </c>
      <c r="AI47" s="9">
        <v>-12</v>
      </c>
      <c r="AJ47" s="9">
        <v>-8</v>
      </c>
      <c r="AK47" s="9">
        <v>-13</v>
      </c>
      <c r="AL47" s="9">
        <v>-9</v>
      </c>
      <c r="AM47" s="9">
        <v>-39</v>
      </c>
      <c r="AN47" s="2"/>
      <c r="AO47" s="9">
        <v>-1</v>
      </c>
      <c r="AP47" s="9">
        <v>-12</v>
      </c>
      <c r="AQ47" s="9">
        <v>3</v>
      </c>
      <c r="AR47" s="9">
        <v>-2</v>
      </c>
      <c r="AS47" s="9">
        <v>16</v>
      </c>
      <c r="AT47" s="9">
        <v>12</v>
      </c>
      <c r="AU47" s="9">
        <v>4</v>
      </c>
      <c r="AV47" s="9">
        <v>1</v>
      </c>
      <c r="AW47" s="9">
        <v>-2</v>
      </c>
      <c r="AX47" s="9">
        <v>-3</v>
      </c>
      <c r="AY47" s="9">
        <v>-3</v>
      </c>
      <c r="AZ47" s="9">
        <v>-6</v>
      </c>
      <c r="BA47" s="9">
        <v>0</v>
      </c>
      <c r="BB47" s="9">
        <v>-2</v>
      </c>
      <c r="BC47" s="9">
        <v>-7</v>
      </c>
      <c r="BD47" s="9">
        <v>-7</v>
      </c>
      <c r="BE47" s="9">
        <v>-4</v>
      </c>
      <c r="BF47" s="9">
        <v>-2</v>
      </c>
      <c r="BG47" s="9">
        <v>-9</v>
      </c>
      <c r="BH47" s="9">
        <v>-11</v>
      </c>
      <c r="BI47" s="9">
        <v>2</v>
      </c>
      <c r="BJ47" s="9">
        <v>-6</v>
      </c>
      <c r="BK47" s="9">
        <v>-5</v>
      </c>
      <c r="BL47" s="9">
        <v>-10</v>
      </c>
      <c r="BM47" s="9">
        <v>-6</v>
      </c>
      <c r="BN47" s="9">
        <v>-8</v>
      </c>
      <c r="BO47" s="9">
        <v>-17</v>
      </c>
      <c r="BP47" s="9">
        <v>-1</v>
      </c>
      <c r="BQ47" s="9">
        <v>9</v>
      </c>
      <c r="BR47" s="9">
        <v>-21</v>
      </c>
      <c r="BS47" s="9">
        <v>-5</v>
      </c>
      <c r="BT47" s="9">
        <v>-8</v>
      </c>
      <c r="BU47" s="9">
        <v>5</v>
      </c>
      <c r="BV47" s="9">
        <v>-1</v>
      </c>
      <c r="BW47" s="9">
        <v>0</v>
      </c>
      <c r="BX47" s="9">
        <v>-12</v>
      </c>
      <c r="BY47" s="9">
        <v>-1</v>
      </c>
      <c r="BZ47" s="9">
        <v>-7</v>
      </c>
      <c r="CA47" s="9">
        <v>-1</v>
      </c>
      <c r="CB47" s="9">
        <v>-12</v>
      </c>
      <c r="CC47" s="9">
        <v>3</v>
      </c>
      <c r="CD47" s="9">
        <v>-12</v>
      </c>
      <c r="CE47" s="9">
        <v>-22</v>
      </c>
      <c r="CF47" s="9">
        <v>-17</v>
      </c>
      <c r="CG47" s="9">
        <v>-13</v>
      </c>
    </row>
    <row r="48" spans="1:86" s="59" customFormat="1" x14ac:dyDescent="0.2">
      <c r="A48" s="57" t="s">
        <v>54</v>
      </c>
      <c r="B48" s="34">
        <v>659</v>
      </c>
      <c r="C48" s="34">
        <v>260</v>
      </c>
      <c r="D48" s="34">
        <v>-148</v>
      </c>
      <c r="E48" s="34">
        <v>71</v>
      </c>
      <c r="F48" s="34">
        <v>37</v>
      </c>
      <c r="G48" s="34">
        <v>-80</v>
      </c>
      <c r="H48" s="34">
        <v>-8</v>
      </c>
      <c r="I48" s="34">
        <v>221</v>
      </c>
      <c r="J48" s="34">
        <v>294</v>
      </c>
      <c r="K48" s="34">
        <v>287</v>
      </c>
      <c r="L48" s="34">
        <v>399</v>
      </c>
      <c r="M48" s="34">
        <v>361</v>
      </c>
      <c r="N48" s="34">
        <v>207</v>
      </c>
      <c r="O48" s="34">
        <v>199</v>
      </c>
      <c r="P48" s="13"/>
      <c r="Q48" s="34">
        <v>133</v>
      </c>
      <c r="R48" s="34">
        <v>-62</v>
      </c>
      <c r="S48" s="34">
        <v>71</v>
      </c>
      <c r="T48" s="34">
        <v>-34</v>
      </c>
      <c r="U48" s="34">
        <v>-23</v>
      </c>
      <c r="V48" s="58">
        <v>-57</v>
      </c>
      <c r="W48" s="58">
        <v>-4</v>
      </c>
      <c r="X48" s="34">
        <v>-4</v>
      </c>
      <c r="Y48" s="34">
        <v>117</v>
      </c>
      <c r="Z48" s="34">
        <v>104</v>
      </c>
      <c r="AA48" s="34">
        <v>175</v>
      </c>
      <c r="AB48" s="34">
        <v>119</v>
      </c>
      <c r="AC48" s="34">
        <v>137</v>
      </c>
      <c r="AD48" s="34">
        <v>150</v>
      </c>
      <c r="AE48" s="34">
        <v>241</v>
      </c>
      <c r="AF48" s="34">
        <v>158</v>
      </c>
      <c r="AG48" s="34">
        <v>221</v>
      </c>
      <c r="AH48" s="34">
        <v>140</v>
      </c>
      <c r="AI48" s="34">
        <v>105</v>
      </c>
      <c r="AJ48" s="34">
        <v>102</v>
      </c>
      <c r="AK48" s="34">
        <v>48</v>
      </c>
      <c r="AL48" s="34">
        <v>151</v>
      </c>
      <c r="AM48" s="34">
        <v>375</v>
      </c>
      <c r="AN48" s="13"/>
      <c r="AO48" s="34">
        <v>-5</v>
      </c>
      <c r="AP48" s="34">
        <v>-57</v>
      </c>
      <c r="AQ48" s="34">
        <v>53</v>
      </c>
      <c r="AR48" s="34">
        <v>18</v>
      </c>
      <c r="AS48" s="34">
        <v>-13</v>
      </c>
      <c r="AT48" s="34">
        <v>-21</v>
      </c>
      <c r="AU48" s="34">
        <v>-9</v>
      </c>
      <c r="AV48" s="34">
        <v>-14</v>
      </c>
      <c r="AW48" s="34">
        <v>-22</v>
      </c>
      <c r="AX48" s="34">
        <v>-35</v>
      </c>
      <c r="AY48" s="34">
        <v>-8</v>
      </c>
      <c r="AZ48" s="34">
        <v>4</v>
      </c>
      <c r="BA48" s="34">
        <v>-6</v>
      </c>
      <c r="BB48" s="34">
        <v>2</v>
      </c>
      <c r="BC48" s="34">
        <v>39</v>
      </c>
      <c r="BD48" s="34">
        <v>78</v>
      </c>
      <c r="BE48" s="34">
        <v>62</v>
      </c>
      <c r="BF48" s="34">
        <v>42</v>
      </c>
      <c r="BG48" s="34">
        <v>76</v>
      </c>
      <c r="BH48" s="34">
        <v>99</v>
      </c>
      <c r="BI48" s="34">
        <v>60</v>
      </c>
      <c r="BJ48" s="34">
        <v>59</v>
      </c>
      <c r="BK48" s="34">
        <v>66</v>
      </c>
      <c r="BL48" s="34">
        <v>71</v>
      </c>
      <c r="BM48" s="34">
        <v>73</v>
      </c>
      <c r="BN48" s="34">
        <v>77</v>
      </c>
      <c r="BO48" s="34">
        <v>124</v>
      </c>
      <c r="BP48" s="34">
        <v>117</v>
      </c>
      <c r="BQ48" s="34">
        <v>70</v>
      </c>
      <c r="BR48" s="34">
        <v>88</v>
      </c>
      <c r="BS48" s="34">
        <v>106</v>
      </c>
      <c r="BT48" s="34">
        <v>115</v>
      </c>
      <c r="BU48" s="34">
        <v>88</v>
      </c>
      <c r="BV48" s="34">
        <v>52</v>
      </c>
      <c r="BW48" s="34">
        <v>46</v>
      </c>
      <c r="BX48" s="34">
        <v>59</v>
      </c>
      <c r="BY48" s="34">
        <v>43</v>
      </c>
      <c r="BZ48" s="34">
        <v>59</v>
      </c>
      <c r="CA48" s="34">
        <v>34</v>
      </c>
      <c r="CB48" s="34">
        <v>14</v>
      </c>
      <c r="CC48" s="34">
        <v>33</v>
      </c>
      <c r="CD48" s="34">
        <v>118</v>
      </c>
      <c r="CE48" s="34">
        <v>140</v>
      </c>
      <c r="CF48" s="34">
        <v>235</v>
      </c>
      <c r="CG48" s="34">
        <v>241</v>
      </c>
      <c r="CH48" s="10"/>
    </row>
    <row r="49" spans="1:86" x14ac:dyDescent="0.2">
      <c r="A49" s="1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10"/>
    </row>
    <row r="50" spans="1:86" s="10" customFormat="1" x14ac:dyDescent="0.2">
      <c r="A50" s="8" t="s">
        <v>47</v>
      </c>
      <c r="B50" s="9">
        <v>152</v>
      </c>
      <c r="C50" s="9">
        <v>118</v>
      </c>
      <c r="D50" s="9">
        <v>55</v>
      </c>
      <c r="E50" s="9">
        <v>61</v>
      </c>
      <c r="F50" s="9">
        <v>79</v>
      </c>
      <c r="G50" s="9">
        <v>71</v>
      </c>
      <c r="H50" s="9">
        <v>77</v>
      </c>
      <c r="I50" s="9">
        <v>61</v>
      </c>
      <c r="J50" s="9">
        <v>92</v>
      </c>
      <c r="K50" s="9">
        <v>101</v>
      </c>
      <c r="L50" s="9">
        <v>129</v>
      </c>
      <c r="M50" s="9">
        <v>145</v>
      </c>
      <c r="N50" s="9">
        <v>119</v>
      </c>
      <c r="O50" s="9">
        <v>100</v>
      </c>
      <c r="P50" s="2"/>
      <c r="Q50" s="9">
        <v>26</v>
      </c>
      <c r="R50" s="9">
        <v>35</v>
      </c>
      <c r="S50" s="9">
        <v>33</v>
      </c>
      <c r="T50" s="9">
        <v>46</v>
      </c>
      <c r="U50" s="9">
        <v>35</v>
      </c>
      <c r="V50" s="9">
        <v>36</v>
      </c>
      <c r="W50" s="9">
        <v>42</v>
      </c>
      <c r="X50" s="9">
        <v>35</v>
      </c>
      <c r="Y50" s="9">
        <v>24</v>
      </c>
      <c r="Z50" s="9">
        <v>37</v>
      </c>
      <c r="AA50" s="9">
        <v>37</v>
      </c>
      <c r="AB50" s="9">
        <v>55</v>
      </c>
      <c r="AC50" s="9">
        <v>46</v>
      </c>
      <c r="AD50" s="9">
        <v>55</v>
      </c>
      <c r="AE50" s="9">
        <v>63</v>
      </c>
      <c r="AF50" s="9">
        <v>66</v>
      </c>
      <c r="AG50" s="9">
        <v>71</v>
      </c>
      <c r="AH50" s="9">
        <v>74</v>
      </c>
      <c r="AI50" s="9">
        <v>55</v>
      </c>
      <c r="AJ50" s="9">
        <v>64</v>
      </c>
      <c r="AK50" s="9">
        <v>63</v>
      </c>
      <c r="AL50" s="9">
        <v>37</v>
      </c>
      <c r="AM50" s="9">
        <v>68</v>
      </c>
      <c r="AN50" s="2"/>
      <c r="AO50" s="9">
        <v>12</v>
      </c>
      <c r="AP50" s="9">
        <v>23</v>
      </c>
      <c r="AQ50" s="9">
        <v>18</v>
      </c>
      <c r="AR50" s="9">
        <v>15</v>
      </c>
      <c r="AS50" s="9">
        <v>23</v>
      </c>
      <c r="AT50" s="9">
        <v>23</v>
      </c>
      <c r="AU50" s="9">
        <v>19</v>
      </c>
      <c r="AV50" s="9">
        <v>16</v>
      </c>
      <c r="AW50" s="9">
        <v>17</v>
      </c>
      <c r="AX50" s="9">
        <v>19</v>
      </c>
      <c r="AY50" s="9">
        <v>22</v>
      </c>
      <c r="AZ50" s="9">
        <v>20</v>
      </c>
      <c r="BA50" s="9">
        <v>17</v>
      </c>
      <c r="BB50" s="9">
        <v>18</v>
      </c>
      <c r="BC50" s="9">
        <v>12</v>
      </c>
      <c r="BD50" s="9">
        <v>12</v>
      </c>
      <c r="BE50" s="9">
        <v>13</v>
      </c>
      <c r="BF50" s="9">
        <v>24</v>
      </c>
      <c r="BG50" s="9">
        <v>23</v>
      </c>
      <c r="BH50" s="9">
        <v>14</v>
      </c>
      <c r="BI50" s="9">
        <v>18</v>
      </c>
      <c r="BJ50" s="9">
        <v>37</v>
      </c>
      <c r="BK50" s="9">
        <v>26</v>
      </c>
      <c r="BL50" s="9">
        <v>20</v>
      </c>
      <c r="BM50" s="9">
        <v>26</v>
      </c>
      <c r="BN50" s="9">
        <v>29</v>
      </c>
      <c r="BO50" s="9">
        <v>34</v>
      </c>
      <c r="BP50" s="9">
        <v>29</v>
      </c>
      <c r="BQ50" s="9">
        <v>22</v>
      </c>
      <c r="BR50" s="9">
        <v>44</v>
      </c>
      <c r="BS50" s="9">
        <v>41</v>
      </c>
      <c r="BT50" s="9">
        <v>30</v>
      </c>
      <c r="BU50" s="9">
        <v>37</v>
      </c>
      <c r="BV50" s="9">
        <v>37</v>
      </c>
      <c r="BW50" s="9">
        <v>34</v>
      </c>
      <c r="BX50" s="9">
        <v>21</v>
      </c>
      <c r="BY50" s="9">
        <v>21</v>
      </c>
      <c r="BZ50" s="9">
        <v>43</v>
      </c>
      <c r="CA50" s="9">
        <v>41</v>
      </c>
      <c r="CB50" s="9">
        <v>22</v>
      </c>
      <c r="CC50" s="9">
        <v>20</v>
      </c>
      <c r="CD50" s="9">
        <v>17</v>
      </c>
      <c r="CE50" s="9">
        <v>44</v>
      </c>
      <c r="CF50" s="9">
        <v>24</v>
      </c>
      <c r="CG50" s="9">
        <v>16</v>
      </c>
    </row>
    <row r="51" spans="1:86" s="10" customFormat="1" x14ac:dyDescent="0.2">
      <c r="A51" s="8" t="s">
        <v>37</v>
      </c>
      <c r="B51" s="9">
        <v>12</v>
      </c>
      <c r="C51" s="9">
        <v>6</v>
      </c>
      <c r="D51" s="9">
        <v>9</v>
      </c>
      <c r="E51" s="9">
        <v>3</v>
      </c>
      <c r="F51" s="9">
        <v>8</v>
      </c>
      <c r="G51" s="9">
        <v>18</v>
      </c>
      <c r="H51" s="9">
        <v>9</v>
      </c>
      <c r="I51" s="9">
        <v>9</v>
      </c>
      <c r="J51" s="9">
        <v>11</v>
      </c>
      <c r="K51" s="9">
        <v>9</v>
      </c>
      <c r="L51" s="9">
        <v>10</v>
      </c>
      <c r="M51" s="9">
        <v>11</v>
      </c>
      <c r="N51" s="9">
        <v>10</v>
      </c>
      <c r="O51" s="9">
        <v>5</v>
      </c>
      <c r="P51" s="2"/>
      <c r="Q51" s="9">
        <v>2</v>
      </c>
      <c r="R51" s="9">
        <v>1</v>
      </c>
      <c r="S51" s="9">
        <v>3</v>
      </c>
      <c r="T51" s="9">
        <v>5</v>
      </c>
      <c r="U51" s="9">
        <v>11</v>
      </c>
      <c r="V51" s="9">
        <v>7</v>
      </c>
      <c r="W51" s="9">
        <v>4</v>
      </c>
      <c r="X51" s="9">
        <v>5</v>
      </c>
      <c r="Y51" s="9">
        <v>3</v>
      </c>
      <c r="Z51" s="9">
        <v>6</v>
      </c>
      <c r="AA51" s="9">
        <v>7</v>
      </c>
      <c r="AB51" s="9">
        <v>4</v>
      </c>
      <c r="AC51" s="9">
        <v>4</v>
      </c>
      <c r="AD51" s="9">
        <v>5</v>
      </c>
      <c r="AE51" s="9">
        <v>3</v>
      </c>
      <c r="AF51" s="9">
        <v>7</v>
      </c>
      <c r="AG51" s="9">
        <v>4</v>
      </c>
      <c r="AH51" s="9">
        <v>7</v>
      </c>
      <c r="AI51" s="9">
        <v>4</v>
      </c>
      <c r="AJ51" s="9">
        <v>6</v>
      </c>
      <c r="AK51" s="9">
        <v>3</v>
      </c>
      <c r="AL51" s="9">
        <v>2</v>
      </c>
      <c r="AM51" s="9">
        <v>3</v>
      </c>
      <c r="AN51" s="2"/>
      <c r="AO51" s="9">
        <v>0</v>
      </c>
      <c r="AP51" s="9">
        <v>1</v>
      </c>
      <c r="AQ51" s="9">
        <v>2</v>
      </c>
      <c r="AR51" s="9">
        <v>1</v>
      </c>
      <c r="AS51" s="9">
        <v>2</v>
      </c>
      <c r="AT51" s="9">
        <v>3</v>
      </c>
      <c r="AU51" s="9">
        <v>4</v>
      </c>
      <c r="AV51" s="9">
        <v>7</v>
      </c>
      <c r="AW51" s="9">
        <v>4</v>
      </c>
      <c r="AX51" s="9">
        <v>3</v>
      </c>
      <c r="AY51" s="9">
        <v>2</v>
      </c>
      <c r="AZ51" s="9">
        <v>2</v>
      </c>
      <c r="BA51" s="9">
        <v>2</v>
      </c>
      <c r="BB51" s="9">
        <v>3</v>
      </c>
      <c r="BC51" s="9">
        <v>2</v>
      </c>
      <c r="BD51" s="9">
        <v>1</v>
      </c>
      <c r="BE51" s="9">
        <v>2</v>
      </c>
      <c r="BF51" s="9">
        <v>4</v>
      </c>
      <c r="BG51" s="9">
        <v>4</v>
      </c>
      <c r="BH51" s="9">
        <v>3</v>
      </c>
      <c r="BI51" s="9">
        <v>2</v>
      </c>
      <c r="BJ51" s="9">
        <v>2</v>
      </c>
      <c r="BK51" s="9">
        <v>3</v>
      </c>
      <c r="BL51" s="9">
        <v>1</v>
      </c>
      <c r="BM51" s="9">
        <v>2</v>
      </c>
      <c r="BN51" s="9">
        <v>3</v>
      </c>
      <c r="BO51" s="9">
        <v>2</v>
      </c>
      <c r="BP51" s="9">
        <v>1</v>
      </c>
      <c r="BQ51" s="9">
        <v>2</v>
      </c>
      <c r="BR51" s="9">
        <v>5</v>
      </c>
      <c r="BS51" s="9">
        <v>3</v>
      </c>
      <c r="BT51" s="9">
        <v>1</v>
      </c>
      <c r="BU51" s="9">
        <v>2</v>
      </c>
      <c r="BV51" s="9">
        <v>5</v>
      </c>
      <c r="BW51" s="9">
        <v>3</v>
      </c>
      <c r="BX51" s="9">
        <v>1</v>
      </c>
      <c r="BY51" s="9">
        <v>2</v>
      </c>
      <c r="BZ51" s="9">
        <v>4</v>
      </c>
      <c r="CA51" s="9">
        <v>3</v>
      </c>
      <c r="CB51" s="9">
        <v>0</v>
      </c>
      <c r="CC51" s="9">
        <v>1</v>
      </c>
      <c r="CD51" s="9">
        <v>1</v>
      </c>
      <c r="CE51" s="9">
        <v>2</v>
      </c>
      <c r="CF51" s="9">
        <v>1</v>
      </c>
      <c r="CG51" s="9">
        <v>4</v>
      </c>
    </row>
    <row r="52" spans="1:86" s="10" customFormat="1" x14ac:dyDescent="0.2">
      <c r="A52" s="8" t="s">
        <v>38</v>
      </c>
      <c r="B52" s="9">
        <v>23</v>
      </c>
      <c r="C52" s="9">
        <v>20</v>
      </c>
      <c r="D52" s="9">
        <v>14</v>
      </c>
      <c r="E52" s="9">
        <v>11</v>
      </c>
      <c r="F52" s="9">
        <v>14</v>
      </c>
      <c r="G52" s="9">
        <v>25</v>
      </c>
      <c r="H52" s="9">
        <v>8</v>
      </c>
      <c r="I52" s="9">
        <v>7</v>
      </c>
      <c r="J52" s="9">
        <v>15</v>
      </c>
      <c r="K52" s="9">
        <v>7</v>
      </c>
      <c r="L52" s="9">
        <v>20</v>
      </c>
      <c r="M52" s="9">
        <v>31</v>
      </c>
      <c r="N52" s="9">
        <v>21</v>
      </c>
      <c r="O52" s="9">
        <v>3</v>
      </c>
      <c r="P52" s="2"/>
      <c r="Q52" s="9">
        <v>3</v>
      </c>
      <c r="R52" s="9">
        <v>8</v>
      </c>
      <c r="S52" s="9">
        <v>5</v>
      </c>
      <c r="T52" s="9">
        <v>9</v>
      </c>
      <c r="U52" s="9">
        <v>14</v>
      </c>
      <c r="V52" s="9">
        <v>11</v>
      </c>
      <c r="W52" s="9">
        <v>5</v>
      </c>
      <c r="X52" s="9">
        <v>3</v>
      </c>
      <c r="Y52" s="9">
        <v>2</v>
      </c>
      <c r="Z52" s="9">
        <v>5</v>
      </c>
      <c r="AA52" s="9">
        <v>7</v>
      </c>
      <c r="AB52" s="9">
        <v>8</v>
      </c>
      <c r="AC52" s="9">
        <v>2</v>
      </c>
      <c r="AD52" s="9">
        <v>5</v>
      </c>
      <c r="AE52" s="9">
        <v>7</v>
      </c>
      <c r="AF52" s="9">
        <v>13</v>
      </c>
      <c r="AG52" s="9">
        <v>12</v>
      </c>
      <c r="AH52" s="9">
        <v>19</v>
      </c>
      <c r="AI52" s="9">
        <v>13</v>
      </c>
      <c r="AJ52" s="9">
        <v>8</v>
      </c>
      <c r="AK52" s="9">
        <v>2</v>
      </c>
      <c r="AL52" s="9">
        <v>1</v>
      </c>
      <c r="AM52" s="9">
        <v>2</v>
      </c>
      <c r="AN52" s="2"/>
      <c r="AO52" s="9">
        <v>3</v>
      </c>
      <c r="AP52" s="9">
        <v>5</v>
      </c>
      <c r="AQ52" s="9">
        <v>3</v>
      </c>
      <c r="AR52" s="9">
        <v>2</v>
      </c>
      <c r="AS52" s="9">
        <v>2</v>
      </c>
      <c r="AT52" s="9">
        <v>7</v>
      </c>
      <c r="AU52" s="9">
        <v>5</v>
      </c>
      <c r="AV52" s="9">
        <v>9</v>
      </c>
      <c r="AW52" s="9">
        <v>7</v>
      </c>
      <c r="AX52" s="9">
        <v>4</v>
      </c>
      <c r="AY52" s="9">
        <v>2</v>
      </c>
      <c r="AZ52" s="9">
        <v>3</v>
      </c>
      <c r="BA52" s="9">
        <v>2</v>
      </c>
      <c r="BB52" s="9">
        <v>1</v>
      </c>
      <c r="BC52" s="9">
        <v>1</v>
      </c>
      <c r="BD52" s="9">
        <v>1</v>
      </c>
      <c r="BE52" s="9">
        <v>3</v>
      </c>
      <c r="BF52" s="9">
        <v>2</v>
      </c>
      <c r="BG52" s="9">
        <v>3</v>
      </c>
      <c r="BH52" s="9">
        <v>4</v>
      </c>
      <c r="BI52" s="9">
        <v>3</v>
      </c>
      <c r="BJ52" s="9">
        <v>5</v>
      </c>
      <c r="BK52" s="9">
        <v>1</v>
      </c>
      <c r="BL52" s="9">
        <v>1</v>
      </c>
      <c r="BM52" s="9">
        <v>1</v>
      </c>
      <c r="BN52" s="9">
        <v>4</v>
      </c>
      <c r="BO52" s="9">
        <v>3</v>
      </c>
      <c r="BP52" s="9">
        <v>4</v>
      </c>
      <c r="BQ52" s="9">
        <v>3</v>
      </c>
      <c r="BR52" s="9">
        <v>10</v>
      </c>
      <c r="BS52" s="9">
        <v>2</v>
      </c>
      <c r="BT52" s="9">
        <v>10</v>
      </c>
      <c r="BU52" s="9">
        <v>7</v>
      </c>
      <c r="BV52" s="9">
        <v>12</v>
      </c>
      <c r="BW52" s="9">
        <v>9</v>
      </c>
      <c r="BX52" s="9">
        <v>4</v>
      </c>
      <c r="BY52" s="9">
        <v>3</v>
      </c>
      <c r="BZ52" s="9">
        <v>5</v>
      </c>
      <c r="CA52" s="9">
        <v>1</v>
      </c>
      <c r="CB52" s="9">
        <v>1</v>
      </c>
      <c r="CC52" s="9">
        <v>0</v>
      </c>
      <c r="CD52" s="9">
        <v>1</v>
      </c>
      <c r="CE52" s="9">
        <v>0</v>
      </c>
      <c r="CF52" s="9">
        <v>2</v>
      </c>
      <c r="CG52" s="9">
        <v>1</v>
      </c>
    </row>
    <row r="53" spans="1:86" s="10" customFormat="1" x14ac:dyDescent="0.2">
      <c r="A53" s="8" t="s">
        <v>39</v>
      </c>
      <c r="B53" s="9">
        <v>14</v>
      </c>
      <c r="C53" s="9">
        <v>25</v>
      </c>
      <c r="D53" s="9">
        <v>4</v>
      </c>
      <c r="E53" s="9">
        <v>1</v>
      </c>
      <c r="F53" s="9">
        <v>13</v>
      </c>
      <c r="G53" s="9">
        <v>13</v>
      </c>
      <c r="H53" s="9">
        <v>0</v>
      </c>
      <c r="I53" s="9">
        <v>1</v>
      </c>
      <c r="J53" s="9">
        <v>1</v>
      </c>
      <c r="K53" s="9">
        <v>1</v>
      </c>
      <c r="L53" s="9">
        <v>5</v>
      </c>
      <c r="M53" s="9">
        <v>5</v>
      </c>
      <c r="N53" s="9">
        <v>1</v>
      </c>
      <c r="O53" s="9">
        <v>1</v>
      </c>
      <c r="P53" s="2"/>
      <c r="Q53" s="9">
        <v>1</v>
      </c>
      <c r="R53" s="9">
        <v>0</v>
      </c>
      <c r="S53" s="9">
        <v>1</v>
      </c>
      <c r="T53" s="9">
        <v>12</v>
      </c>
      <c r="U53" s="9">
        <v>5</v>
      </c>
      <c r="V53" s="9">
        <v>8</v>
      </c>
      <c r="W53" s="9">
        <v>0</v>
      </c>
      <c r="X53" s="9">
        <v>0</v>
      </c>
      <c r="Y53" s="9">
        <v>1</v>
      </c>
      <c r="Z53" s="9">
        <v>0</v>
      </c>
      <c r="AA53" s="9">
        <v>1</v>
      </c>
      <c r="AB53" s="9">
        <v>0</v>
      </c>
      <c r="AC53" s="9">
        <v>0</v>
      </c>
      <c r="AD53" s="9">
        <v>1</v>
      </c>
      <c r="AE53" s="9">
        <v>2</v>
      </c>
      <c r="AF53" s="9">
        <v>3</v>
      </c>
      <c r="AG53" s="9">
        <v>1</v>
      </c>
      <c r="AH53" s="9">
        <v>4</v>
      </c>
      <c r="AI53" s="9">
        <v>1</v>
      </c>
      <c r="AJ53" s="9">
        <v>0</v>
      </c>
      <c r="AK53" s="9">
        <v>0</v>
      </c>
      <c r="AL53" s="9">
        <v>1</v>
      </c>
      <c r="AM53" s="9">
        <v>0</v>
      </c>
      <c r="AN53" s="2"/>
      <c r="AO53" s="9">
        <v>0</v>
      </c>
      <c r="AP53" s="9">
        <v>0</v>
      </c>
      <c r="AQ53" s="9">
        <v>0</v>
      </c>
      <c r="AR53" s="9">
        <v>1</v>
      </c>
      <c r="AS53" s="9">
        <v>7</v>
      </c>
      <c r="AT53" s="9">
        <v>5</v>
      </c>
      <c r="AU53" s="9">
        <v>3</v>
      </c>
      <c r="AV53" s="9">
        <v>2</v>
      </c>
      <c r="AW53" s="9">
        <v>5</v>
      </c>
      <c r="AX53" s="9">
        <v>3</v>
      </c>
      <c r="AY53" s="9">
        <v>0</v>
      </c>
      <c r="AZ53" s="9">
        <v>0</v>
      </c>
      <c r="BA53" s="9">
        <v>0</v>
      </c>
      <c r="BB53" s="9">
        <v>0</v>
      </c>
      <c r="BC53" s="9">
        <v>1</v>
      </c>
      <c r="BD53" s="9">
        <v>0</v>
      </c>
      <c r="BE53" s="9">
        <v>0</v>
      </c>
      <c r="BF53" s="9">
        <v>0</v>
      </c>
      <c r="BG53" s="9">
        <v>0</v>
      </c>
      <c r="BH53" s="9">
        <v>1</v>
      </c>
      <c r="BI53" s="9">
        <v>0</v>
      </c>
      <c r="BJ53" s="9">
        <v>0</v>
      </c>
      <c r="BK53" s="9">
        <v>0</v>
      </c>
      <c r="BL53" s="9">
        <v>0</v>
      </c>
      <c r="BM53" s="9">
        <v>1</v>
      </c>
      <c r="BN53" s="9">
        <v>0</v>
      </c>
      <c r="BO53" s="9">
        <v>0</v>
      </c>
      <c r="BP53" s="9">
        <v>2</v>
      </c>
      <c r="BQ53" s="9">
        <v>0</v>
      </c>
      <c r="BR53" s="9">
        <v>3</v>
      </c>
      <c r="BS53" s="9">
        <v>1</v>
      </c>
      <c r="BT53" s="9">
        <v>0</v>
      </c>
      <c r="BU53" s="9">
        <v>3</v>
      </c>
      <c r="BV53" s="9">
        <v>1</v>
      </c>
      <c r="BW53" s="9">
        <v>1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1</v>
      </c>
      <c r="CD53" s="9">
        <v>0</v>
      </c>
      <c r="CE53" s="9">
        <v>0</v>
      </c>
      <c r="CF53" s="9">
        <v>0</v>
      </c>
      <c r="CG53" s="9">
        <v>0</v>
      </c>
    </row>
    <row r="54" spans="1:86" s="10" customFormat="1" x14ac:dyDescent="0.2">
      <c r="A54" s="57" t="s">
        <v>36</v>
      </c>
      <c r="B54" s="34">
        <v>201</v>
      </c>
      <c r="C54" s="34">
        <v>169</v>
      </c>
      <c r="D54" s="34">
        <v>82</v>
      </c>
      <c r="E54" s="34">
        <v>76</v>
      </c>
      <c r="F54" s="34">
        <v>114</v>
      </c>
      <c r="G54" s="34">
        <v>127</v>
      </c>
      <c r="H54" s="34">
        <v>94</v>
      </c>
      <c r="I54" s="34">
        <v>78</v>
      </c>
      <c r="J54" s="34">
        <v>119</v>
      </c>
      <c r="K54" s="34">
        <v>118</v>
      </c>
      <c r="L54" s="34">
        <v>164</v>
      </c>
      <c r="M54" s="34">
        <v>192</v>
      </c>
      <c r="N54" s="34">
        <v>151</v>
      </c>
      <c r="O54" s="34">
        <v>109</v>
      </c>
      <c r="P54" s="13"/>
      <c r="Q54" s="34">
        <v>32</v>
      </c>
      <c r="R54" s="34">
        <v>44</v>
      </c>
      <c r="S54" s="34">
        <v>42</v>
      </c>
      <c r="T54" s="34">
        <v>72</v>
      </c>
      <c r="U54" s="34">
        <v>65</v>
      </c>
      <c r="V54" s="58">
        <v>62</v>
      </c>
      <c r="W54" s="58">
        <v>51</v>
      </c>
      <c r="X54" s="34">
        <v>43</v>
      </c>
      <c r="Y54" s="34">
        <v>30</v>
      </c>
      <c r="Z54" s="34">
        <v>48</v>
      </c>
      <c r="AA54" s="34">
        <v>52</v>
      </c>
      <c r="AB54" s="34">
        <v>67</v>
      </c>
      <c r="AC54" s="34">
        <v>52</v>
      </c>
      <c r="AD54" s="34">
        <v>66</v>
      </c>
      <c r="AE54" s="34">
        <v>75</v>
      </c>
      <c r="AF54" s="34">
        <v>89</v>
      </c>
      <c r="AG54" s="34">
        <v>88</v>
      </c>
      <c r="AH54" s="34">
        <v>104</v>
      </c>
      <c r="AI54" s="34">
        <v>73</v>
      </c>
      <c r="AJ54" s="34">
        <v>78</v>
      </c>
      <c r="AK54" s="34">
        <v>68</v>
      </c>
      <c r="AL54" s="34">
        <v>41</v>
      </c>
      <c r="AM54" s="34">
        <v>73</v>
      </c>
      <c r="AN54" s="13"/>
      <c r="AO54" s="34">
        <v>15</v>
      </c>
      <c r="AP54" s="34">
        <v>29</v>
      </c>
      <c r="AQ54" s="34">
        <v>23</v>
      </c>
      <c r="AR54" s="34">
        <v>19</v>
      </c>
      <c r="AS54" s="34">
        <v>34</v>
      </c>
      <c r="AT54" s="34">
        <v>38</v>
      </c>
      <c r="AU54" s="34">
        <v>31</v>
      </c>
      <c r="AV54" s="34">
        <v>34</v>
      </c>
      <c r="AW54" s="34">
        <v>33</v>
      </c>
      <c r="AX54" s="34">
        <v>29</v>
      </c>
      <c r="AY54" s="34">
        <v>26</v>
      </c>
      <c r="AZ54" s="34">
        <v>25</v>
      </c>
      <c r="BA54" s="34">
        <v>21</v>
      </c>
      <c r="BB54" s="34">
        <v>22</v>
      </c>
      <c r="BC54" s="34">
        <v>16</v>
      </c>
      <c r="BD54" s="34">
        <v>14</v>
      </c>
      <c r="BE54" s="34">
        <v>18</v>
      </c>
      <c r="BF54" s="34">
        <v>30</v>
      </c>
      <c r="BG54" s="34">
        <v>30</v>
      </c>
      <c r="BH54" s="34">
        <v>22</v>
      </c>
      <c r="BI54" s="34">
        <v>23</v>
      </c>
      <c r="BJ54" s="34">
        <v>44</v>
      </c>
      <c r="BK54" s="34">
        <v>30</v>
      </c>
      <c r="BL54" s="34">
        <v>22</v>
      </c>
      <c r="BM54" s="34">
        <v>30</v>
      </c>
      <c r="BN54" s="34">
        <v>36</v>
      </c>
      <c r="BO54" s="34">
        <v>39</v>
      </c>
      <c r="BP54" s="34">
        <v>36</v>
      </c>
      <c r="BQ54" s="34">
        <v>27</v>
      </c>
      <c r="BR54" s="34">
        <v>62</v>
      </c>
      <c r="BS54" s="34">
        <v>47</v>
      </c>
      <c r="BT54" s="34">
        <v>41</v>
      </c>
      <c r="BU54" s="34">
        <v>49</v>
      </c>
      <c r="BV54" s="34">
        <v>55</v>
      </c>
      <c r="BW54" s="34">
        <v>47</v>
      </c>
      <c r="BX54" s="34">
        <v>26</v>
      </c>
      <c r="BY54" s="34">
        <v>26</v>
      </c>
      <c r="BZ54" s="34">
        <v>52</v>
      </c>
      <c r="CA54" s="34">
        <v>45</v>
      </c>
      <c r="CB54" s="34">
        <v>23</v>
      </c>
      <c r="CC54" s="34">
        <v>22</v>
      </c>
      <c r="CD54" s="34">
        <v>19</v>
      </c>
      <c r="CE54" s="34">
        <v>46</v>
      </c>
      <c r="CF54" s="34">
        <v>27</v>
      </c>
      <c r="CG54" s="34">
        <v>21</v>
      </c>
    </row>
    <row r="55" spans="1:86" x14ac:dyDescent="0.2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</row>
    <row r="56" spans="1:86" x14ac:dyDescent="0.2">
      <c r="A56" s="6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</row>
    <row r="57" spans="1:86" ht="22.5" customHeight="1" x14ac:dyDescent="0.2">
      <c r="A57" s="4" t="s">
        <v>3</v>
      </c>
      <c r="B57" s="5">
        <v>2007</v>
      </c>
      <c r="C57" s="5">
        <v>2008</v>
      </c>
      <c r="D57" s="5">
        <v>2009</v>
      </c>
      <c r="E57" s="5">
        <v>2010</v>
      </c>
      <c r="F57" s="5">
        <v>2011</v>
      </c>
      <c r="G57" s="5">
        <v>2012</v>
      </c>
      <c r="H57" s="5">
        <v>2013</v>
      </c>
      <c r="I57" s="5" t="s">
        <v>179</v>
      </c>
      <c r="J57" s="5">
        <v>2015</v>
      </c>
      <c r="K57" s="5">
        <v>2016</v>
      </c>
      <c r="L57" s="5" t="s">
        <v>175</v>
      </c>
      <c r="M57" s="5">
        <v>2018</v>
      </c>
      <c r="N57" s="5">
        <v>2019</v>
      </c>
      <c r="O57" s="5" t="s">
        <v>211</v>
      </c>
      <c r="Q57" s="5" t="s">
        <v>26</v>
      </c>
      <c r="R57" s="5" t="s">
        <v>42</v>
      </c>
      <c r="S57" s="6" t="s">
        <v>151</v>
      </c>
      <c r="T57" s="6" t="s">
        <v>152</v>
      </c>
      <c r="U57" s="6" t="s">
        <v>153</v>
      </c>
      <c r="V57" s="6" t="s">
        <v>154</v>
      </c>
      <c r="W57" s="6" t="s">
        <v>95</v>
      </c>
      <c r="X57" s="6" t="s">
        <v>97</v>
      </c>
      <c r="Y57" s="6" t="s">
        <v>181</v>
      </c>
      <c r="Z57" s="6" t="s">
        <v>182</v>
      </c>
      <c r="AA57" s="6" t="s">
        <v>108</v>
      </c>
      <c r="AB57" s="6" t="s">
        <v>112</v>
      </c>
      <c r="AC57" s="6" t="s">
        <v>117</v>
      </c>
      <c r="AD57" s="6" t="s">
        <v>120</v>
      </c>
      <c r="AE57" s="6" t="s">
        <v>130</v>
      </c>
      <c r="AF57" s="6" t="s">
        <v>143</v>
      </c>
      <c r="AG57" s="6" t="s">
        <v>177</v>
      </c>
      <c r="AH57" s="6" t="s">
        <v>191</v>
      </c>
      <c r="AI57" s="6" t="s">
        <v>195</v>
      </c>
      <c r="AJ57" s="6" t="s">
        <v>201</v>
      </c>
      <c r="AK57" s="6" t="s">
        <v>206</v>
      </c>
      <c r="AL57" s="6" t="s">
        <v>209</v>
      </c>
      <c r="AM57" s="6" t="s">
        <v>214</v>
      </c>
      <c r="AO57" s="5" t="s">
        <v>41</v>
      </c>
      <c r="AP57" s="5" t="s">
        <v>43</v>
      </c>
      <c r="AQ57" s="6" t="s">
        <v>155</v>
      </c>
      <c r="AR57" s="6" t="s">
        <v>156</v>
      </c>
      <c r="AS57" s="6" t="s">
        <v>157</v>
      </c>
      <c r="AT57" s="6" t="s">
        <v>158</v>
      </c>
      <c r="AU57" s="6" t="s">
        <v>159</v>
      </c>
      <c r="AV57" s="6" t="s">
        <v>160</v>
      </c>
      <c r="AW57" s="6" t="s">
        <v>161</v>
      </c>
      <c r="AX57" s="6" t="s">
        <v>162</v>
      </c>
      <c r="AY57" s="6" t="s">
        <v>93</v>
      </c>
      <c r="AZ57" s="6" t="s">
        <v>94</v>
      </c>
      <c r="BA57" s="6" t="s">
        <v>96</v>
      </c>
      <c r="BB57" s="6" t="s">
        <v>98</v>
      </c>
      <c r="BC57" s="6" t="s">
        <v>183</v>
      </c>
      <c r="BD57" s="6" t="s">
        <v>184</v>
      </c>
      <c r="BE57" s="6" t="s">
        <v>185</v>
      </c>
      <c r="BF57" s="6" t="s">
        <v>186</v>
      </c>
      <c r="BG57" s="6" t="s">
        <v>107</v>
      </c>
      <c r="BH57" s="6" t="s">
        <v>109</v>
      </c>
      <c r="BI57" s="6" t="s">
        <v>111</v>
      </c>
      <c r="BJ57" s="6" t="s">
        <v>113</v>
      </c>
      <c r="BK57" s="5" t="s">
        <v>114</v>
      </c>
      <c r="BL57" s="5" t="s">
        <v>118</v>
      </c>
      <c r="BM57" s="5" t="s">
        <v>119</v>
      </c>
      <c r="BN57" s="5" t="s">
        <v>121</v>
      </c>
      <c r="BO57" s="5" t="s">
        <v>125</v>
      </c>
      <c r="BP57" s="5" t="s">
        <v>131</v>
      </c>
      <c r="BQ57" s="5" t="s">
        <v>138</v>
      </c>
      <c r="BR57" s="5" t="s">
        <v>142</v>
      </c>
      <c r="BS57" s="5" t="s">
        <v>176</v>
      </c>
      <c r="BT57" s="5" t="s">
        <v>178</v>
      </c>
      <c r="BU57" s="5" t="s">
        <v>187</v>
      </c>
      <c r="BV57" s="5" t="s">
        <v>192</v>
      </c>
      <c r="BW57" s="5" t="s">
        <v>193</v>
      </c>
      <c r="BX57" s="5" t="s">
        <v>196</v>
      </c>
      <c r="BY57" s="5" t="s">
        <v>197</v>
      </c>
      <c r="BZ57" s="5" t="s">
        <v>202</v>
      </c>
      <c r="CA57" s="5" t="s">
        <v>205</v>
      </c>
      <c r="CB57" s="5" t="s">
        <v>207</v>
      </c>
      <c r="CC57" s="5" t="s">
        <v>208</v>
      </c>
      <c r="CD57" s="5" t="s">
        <v>210</v>
      </c>
      <c r="CE57" s="5" t="s">
        <v>212</v>
      </c>
      <c r="CF57" s="5" t="s">
        <v>215</v>
      </c>
      <c r="CG57" s="5" t="s">
        <v>217</v>
      </c>
    </row>
    <row r="58" spans="1:86" x14ac:dyDescent="0.2">
      <c r="A58" s="8" t="s">
        <v>59</v>
      </c>
      <c r="B58" s="51">
        <v>0.12784302066299985</v>
      </c>
      <c r="C58" s="51">
        <v>0.11120886855534048</v>
      </c>
      <c r="D58" s="51">
        <v>5.3342113928218637E-2</v>
      </c>
      <c r="E58" s="51">
        <v>7.3355418835778508E-2</v>
      </c>
      <c r="F58" s="51">
        <v>6.2774363476733971E-2</v>
      </c>
      <c r="G58" s="51">
        <v>4.1085840058694055E-2</v>
      </c>
      <c r="H58" s="51">
        <v>5.7053941908713691E-2</v>
      </c>
      <c r="I58" s="51">
        <v>8.9212121212121215E-2</v>
      </c>
      <c r="J58" s="51">
        <v>0.10614262179336315</v>
      </c>
      <c r="K58" s="51">
        <v>0.1180591593149974</v>
      </c>
      <c r="L58" s="51">
        <v>0.12474893996875698</v>
      </c>
      <c r="M58" s="51">
        <v>0.1077613855035279</v>
      </c>
      <c r="N58" s="51">
        <v>8.0188679245283015E-2</v>
      </c>
      <c r="O58" s="51">
        <v>8.0849889624724058E-2</v>
      </c>
      <c r="Q58" s="51">
        <v>0.11527514231499052</v>
      </c>
      <c r="R58" s="51">
        <v>3.1633616619452312E-2</v>
      </c>
      <c r="S58" s="51">
        <v>8.3229813664596267E-2</v>
      </c>
      <c r="T58" s="51">
        <v>3.9701074264362445E-2</v>
      </c>
      <c r="U58" s="51">
        <v>4.7462406015037595E-2</v>
      </c>
      <c r="V58" s="51">
        <v>3.4166241713411524E-2</v>
      </c>
      <c r="W58" s="51">
        <v>5.533399800598205E-2</v>
      </c>
      <c r="X58" s="51">
        <v>5.8918918918918921E-2</v>
      </c>
      <c r="Y58" s="51">
        <v>9.1743119266055051E-2</v>
      </c>
      <c r="Z58" s="51">
        <v>8.6660175267770201E-2</v>
      </c>
      <c r="AA58" s="51">
        <v>0.11410880141530297</v>
      </c>
      <c r="AB58" s="51">
        <v>9.7082494969818911E-2</v>
      </c>
      <c r="AC58" s="51">
        <v>0.10716099542915185</v>
      </c>
      <c r="AD58" s="51">
        <v>0.12944297082228118</v>
      </c>
      <c r="AE58" s="51">
        <v>0.1336739037888463</v>
      </c>
      <c r="AF58" s="51">
        <v>0.1149155722326454</v>
      </c>
      <c r="AG58" s="51">
        <v>0.11955628594905506</v>
      </c>
      <c r="AH58" s="51">
        <v>9.4962104324565311E-2</v>
      </c>
      <c r="AI58" s="51">
        <v>7.7601410934744264E-2</v>
      </c>
      <c r="AJ58" s="51">
        <v>8.3164300202839755E-2</v>
      </c>
      <c r="AK58" s="51">
        <v>6.3738618103910016E-2</v>
      </c>
      <c r="AL58" s="51">
        <v>9.9032441661923737E-2</v>
      </c>
      <c r="AM58" s="51">
        <v>0.17844017966516945</v>
      </c>
      <c r="AO58" s="51">
        <v>4.7977422389463779E-2</v>
      </c>
      <c r="AP58" s="51">
        <v>1.5165876777251185E-2</v>
      </c>
      <c r="AQ58" s="51">
        <v>0.10496338486574451</v>
      </c>
      <c r="AR58" s="51">
        <v>6.0708263069139963E-2</v>
      </c>
      <c r="AS58" s="51">
        <v>4.1821561338289966E-2</v>
      </c>
      <c r="AT58" s="51">
        <v>3.7558685446009391E-2</v>
      </c>
      <c r="AU58" s="51">
        <v>4.6511627906976744E-2</v>
      </c>
      <c r="AV58" s="51">
        <v>4.843304843304843E-2</v>
      </c>
      <c r="AW58" s="51">
        <v>3.5269709543568464E-2</v>
      </c>
      <c r="AX58" s="51">
        <v>3.3099297893681046E-2</v>
      </c>
      <c r="AY58" s="51">
        <v>5.0988553590010408E-2</v>
      </c>
      <c r="AZ58" s="51">
        <v>5.9330143540669858E-2</v>
      </c>
      <c r="BA58" s="51">
        <v>5.1705170517051702E-2</v>
      </c>
      <c r="BB58" s="51">
        <v>6.5887353878852278E-2</v>
      </c>
      <c r="BC58" s="51">
        <v>8.2514734774066803E-2</v>
      </c>
      <c r="BD58" s="51">
        <v>0.10066476733143399</v>
      </c>
      <c r="BE58" s="51">
        <v>9.3046033300685602E-2</v>
      </c>
      <c r="BF58" s="51">
        <v>8.0348499515972893E-2</v>
      </c>
      <c r="BG58" s="51">
        <v>0.10564010743061773</v>
      </c>
      <c r="BH58" s="51">
        <v>0.12237762237762238</v>
      </c>
      <c r="BI58" s="51">
        <v>9.6903096903096897E-2</v>
      </c>
      <c r="BJ58" s="51">
        <v>9.7264437689969604E-2</v>
      </c>
      <c r="BK58" s="51">
        <v>0.10450819672131148</v>
      </c>
      <c r="BL58" s="51">
        <v>0.10976837865055387</v>
      </c>
      <c r="BM58" s="51">
        <v>0.12211221122112212</v>
      </c>
      <c r="BN58" s="51">
        <v>0.13627049180327869</v>
      </c>
      <c r="BO58" s="51">
        <v>0.13355592654424039</v>
      </c>
      <c r="BP58" s="51">
        <v>0.13379669852302345</v>
      </c>
      <c r="BQ58" s="51">
        <v>0.1123046875</v>
      </c>
      <c r="BR58" s="51">
        <v>0.11732851985559567</v>
      </c>
      <c r="BS58" s="51">
        <v>0.11595394736842106</v>
      </c>
      <c r="BT58" s="51">
        <v>0.12315270935960591</v>
      </c>
      <c r="BU58" s="51">
        <v>0.10952804986642921</v>
      </c>
      <c r="BV58" s="51">
        <v>8.0357142857142863E-2</v>
      </c>
      <c r="BW58" s="51">
        <v>6.8760611205432934E-2</v>
      </c>
      <c r="BX58" s="51">
        <v>8.7155963302752298E-2</v>
      </c>
      <c r="BY58" s="51">
        <v>8.1275720164609058E-2</v>
      </c>
      <c r="BZ58" s="51">
        <v>8.5000000000000006E-2</v>
      </c>
      <c r="CA58" s="51">
        <v>6.67302192564347E-2</v>
      </c>
      <c r="CB58" s="51">
        <v>5.9902200488997553E-2</v>
      </c>
      <c r="CC58" s="51">
        <v>7.7288941736028544E-2</v>
      </c>
      <c r="CD58" s="51">
        <v>0.11899563318777293</v>
      </c>
      <c r="CE58" s="51">
        <v>0.14868309260832624</v>
      </c>
      <c r="CF58" s="51">
        <v>0.20597484276729561</v>
      </c>
      <c r="CG58" s="51">
        <v>0.2211614956245028</v>
      </c>
    </row>
    <row r="59" spans="1:86" x14ac:dyDescent="0.2">
      <c r="A59" s="8" t="s">
        <v>21</v>
      </c>
      <c r="B59" s="51">
        <v>9.7963430949903368E-2</v>
      </c>
      <c r="C59" s="51">
        <v>4.5750483899348937E-2</v>
      </c>
      <c r="D59" s="51">
        <v>-4.8732301613434309E-2</v>
      </c>
      <c r="E59" s="51">
        <v>1.6800757217226691E-2</v>
      </c>
      <c r="F59" s="51">
        <v>8.1211589113257248E-3</v>
      </c>
      <c r="G59" s="51">
        <v>-1.9564685742235265E-2</v>
      </c>
      <c r="H59" s="51">
        <v>-2.0746887966804979E-3</v>
      </c>
      <c r="I59" s="51">
        <v>5.3575757575757575E-2</v>
      </c>
      <c r="J59" s="51">
        <v>6.919275123558484E-2</v>
      </c>
      <c r="K59" s="51">
        <v>7.4468085106382975E-2</v>
      </c>
      <c r="L59" s="51">
        <v>8.9042624414193264E-2</v>
      </c>
      <c r="M59" s="51">
        <v>7.7186230489630109E-2</v>
      </c>
      <c r="N59" s="51">
        <v>4.8820754716981135E-2</v>
      </c>
      <c r="O59" s="51">
        <v>5.4911699779249451E-2</v>
      </c>
      <c r="Q59" s="51">
        <v>6.3092979127134727E-2</v>
      </c>
      <c r="R59" s="51">
        <v>-2.9272898961284231E-2</v>
      </c>
      <c r="S59" s="51">
        <v>2.9399585921325053E-2</v>
      </c>
      <c r="T59" s="51">
        <v>-1.5880429705744978E-2</v>
      </c>
      <c r="U59" s="51">
        <v>-1.0808270676691729E-2</v>
      </c>
      <c r="V59" s="51">
        <v>-2.9066802651708312E-2</v>
      </c>
      <c r="W59" s="51">
        <v>-1.9940179461615153E-3</v>
      </c>
      <c r="X59" s="51">
        <v>-2.1621621621621622E-3</v>
      </c>
      <c r="Y59" s="51">
        <v>5.6494447126991788E-2</v>
      </c>
      <c r="Z59" s="51">
        <v>5.0632911392405063E-2</v>
      </c>
      <c r="AA59" s="51">
        <v>7.7399380804953566E-2</v>
      </c>
      <c r="AB59" s="51">
        <v>5.9859154929577461E-2</v>
      </c>
      <c r="AC59" s="51">
        <v>6.9578466226510913E-2</v>
      </c>
      <c r="AD59" s="51">
        <v>7.9575596816976124E-2</v>
      </c>
      <c r="AE59" s="51">
        <v>0.1025968497232865</v>
      </c>
      <c r="AF59" s="51">
        <v>7.410881801125703E-2</v>
      </c>
      <c r="AG59" s="51">
        <v>9.0797041906327036E-2</v>
      </c>
      <c r="AH59" s="51">
        <v>6.2416406598305843E-2</v>
      </c>
      <c r="AI59" s="51">
        <v>4.6296296296296294E-2</v>
      </c>
      <c r="AJ59" s="51">
        <v>5.1724137931034482E-2</v>
      </c>
      <c r="AK59" s="51">
        <v>2.5709694697375468E-2</v>
      </c>
      <c r="AL59" s="51">
        <v>8.5941946499715427E-2</v>
      </c>
      <c r="AM59" s="51">
        <v>0.15312372396896692</v>
      </c>
      <c r="AO59" s="51">
        <v>-4.7036688617121351E-3</v>
      </c>
      <c r="AP59" s="51">
        <v>-5.4028436018957349E-2</v>
      </c>
      <c r="AQ59" s="51">
        <v>4.3124491456468676E-2</v>
      </c>
      <c r="AR59" s="51">
        <v>1.5177065767284991E-2</v>
      </c>
      <c r="AS59" s="51">
        <v>-1.2081784386617101E-2</v>
      </c>
      <c r="AT59" s="51">
        <v>-1.9718309859154931E-2</v>
      </c>
      <c r="AU59" s="51">
        <v>-8.3720930232558145E-3</v>
      </c>
      <c r="AV59" s="51">
        <v>-1.3295346628679962E-2</v>
      </c>
      <c r="AW59" s="51">
        <v>-2.2821576763485476E-2</v>
      </c>
      <c r="AX59" s="51">
        <v>-3.5105315947843531E-2</v>
      </c>
      <c r="AY59" s="51">
        <v>-8.3246618106139446E-3</v>
      </c>
      <c r="AZ59" s="51">
        <v>3.8277511961722489E-3</v>
      </c>
      <c r="BA59" s="51">
        <v>-6.6006600660066007E-3</v>
      </c>
      <c r="BB59" s="51">
        <v>2.1253985122210413E-3</v>
      </c>
      <c r="BC59" s="51">
        <v>3.8310412573673867E-2</v>
      </c>
      <c r="BD59" s="51">
        <v>7.407407407407407E-2</v>
      </c>
      <c r="BE59" s="51">
        <v>6.0724779627815868E-2</v>
      </c>
      <c r="BF59" s="51">
        <v>4.0658276863504358E-2</v>
      </c>
      <c r="BG59" s="51">
        <v>6.8039391226499546E-2</v>
      </c>
      <c r="BH59" s="51">
        <v>8.6538461538461536E-2</v>
      </c>
      <c r="BI59" s="51">
        <v>5.9940059940059943E-2</v>
      </c>
      <c r="BJ59" s="51">
        <v>5.9777102330293819E-2</v>
      </c>
      <c r="BK59" s="51">
        <v>6.7622950819672137E-2</v>
      </c>
      <c r="BL59" s="51">
        <v>7.1500503524672715E-2</v>
      </c>
      <c r="BM59" s="51">
        <v>8.0308030803080313E-2</v>
      </c>
      <c r="BN59" s="51">
        <v>7.8893442622950824E-2</v>
      </c>
      <c r="BO59" s="51">
        <v>0.10350584307178631</v>
      </c>
      <c r="BP59" s="51">
        <v>0.10165073848827107</v>
      </c>
      <c r="BQ59" s="51">
        <v>6.8359375E-2</v>
      </c>
      <c r="BR59" s="51">
        <v>7.9422382671480149E-2</v>
      </c>
      <c r="BS59" s="51">
        <v>8.7171052631578941E-2</v>
      </c>
      <c r="BT59" s="51">
        <v>9.4417077175697861E-2</v>
      </c>
      <c r="BU59" s="51">
        <v>7.8361531611754229E-2</v>
      </c>
      <c r="BV59" s="51">
        <v>4.642857142857143E-2</v>
      </c>
      <c r="BW59" s="51">
        <v>3.9049235993208829E-2</v>
      </c>
      <c r="BX59" s="51">
        <v>5.412844036697248E-2</v>
      </c>
      <c r="BY59" s="51">
        <v>4.4238683127572016E-2</v>
      </c>
      <c r="BZ59" s="51">
        <v>5.8999999999999997E-2</v>
      </c>
      <c r="CA59" s="51">
        <v>3.2411820781696854E-2</v>
      </c>
      <c r="CB59" s="51">
        <v>1.7114914425427872E-2</v>
      </c>
      <c r="CC59" s="51">
        <v>3.9239001189060645E-2</v>
      </c>
      <c r="CD59" s="51">
        <v>0.12882096069868995</v>
      </c>
      <c r="CE59" s="51">
        <v>0.11894647408666101</v>
      </c>
      <c r="CF59" s="51">
        <v>0.18474842767295596</v>
      </c>
      <c r="CG59" s="51">
        <v>0.1917263325377884</v>
      </c>
    </row>
    <row r="60" spans="1:86" x14ac:dyDescent="0.2">
      <c r="A60" s="1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</row>
    <row r="61" spans="1:86" s="10" customFormat="1" x14ac:dyDescent="0.2">
      <c r="A61" s="8" t="s">
        <v>146</v>
      </c>
      <c r="B61" s="53">
        <v>436.7699339766379</v>
      </c>
      <c r="C61" s="53">
        <v>322.77834525025531</v>
      </c>
      <c r="D61" s="53">
        <v>111.95577055977886</v>
      </c>
      <c r="E61" s="53">
        <v>178.05858701895463</v>
      </c>
      <c r="F61" s="53">
        <v>163.52201257861634</v>
      </c>
      <c r="G61" s="53">
        <v>99.821746880570416</v>
      </c>
      <c r="H61" s="53">
        <v>127.31481481481482</v>
      </c>
      <c r="I61" s="53">
        <v>202.97848869277442</v>
      </c>
      <c r="J61" s="53">
        <v>239.13043478260872</v>
      </c>
      <c r="K61" s="53">
        <v>237.35002608242044</v>
      </c>
      <c r="L61" s="53">
        <v>288.73966942148758</v>
      </c>
      <c r="M61" s="53">
        <v>255.57809330628805</v>
      </c>
      <c r="N61" s="53">
        <v>190.36954087346027</v>
      </c>
      <c r="O61" s="53">
        <v>174.71675611210495</v>
      </c>
      <c r="P61" s="2"/>
      <c r="Q61" s="53">
        <v>265.57377049180326</v>
      </c>
      <c r="R61" s="53">
        <v>81.1138014527845</v>
      </c>
      <c r="S61" s="53">
        <v>225.58922558922558</v>
      </c>
      <c r="T61" s="53">
        <v>99.067599067599076</v>
      </c>
      <c r="U61" s="53">
        <v>116.62817551963047</v>
      </c>
      <c r="V61" s="53">
        <v>82.007343941248465</v>
      </c>
      <c r="W61" s="53">
        <v>130.43478260869566</v>
      </c>
      <c r="X61" s="53">
        <v>124.28734321550741</v>
      </c>
      <c r="Y61" s="53">
        <v>201.91285866099895</v>
      </c>
      <c r="Z61" s="53">
        <v>204.12844036697248</v>
      </c>
      <c r="AA61" s="53">
        <v>270.15706806282725</v>
      </c>
      <c r="AB61" s="53">
        <v>207.30397422126745</v>
      </c>
      <c r="AC61" s="53">
        <v>210.36889332003989</v>
      </c>
      <c r="AD61" s="53">
        <v>266.95842450765866</v>
      </c>
      <c r="AE61" s="53">
        <v>325.72614107883817</v>
      </c>
      <c r="AF61" s="53">
        <v>252.05761316872426</v>
      </c>
      <c r="AG61" s="53">
        <v>283.90243902439022</v>
      </c>
      <c r="AH61" s="53">
        <v>224.92080253431891</v>
      </c>
      <c r="AI61" s="53">
        <v>182.19461697722568</v>
      </c>
      <c r="AJ61" s="53">
        <v>200</v>
      </c>
      <c r="AK61" s="53">
        <v>146.19164619164619</v>
      </c>
      <c r="AL61" s="53">
        <v>201.62224797219002</v>
      </c>
      <c r="AM61" s="53">
        <v>448.66529774127309</v>
      </c>
      <c r="AN61" s="2"/>
      <c r="AO61" s="53">
        <v>110.8695652173913</v>
      </c>
      <c r="AP61" s="53">
        <v>43.715846994535518</v>
      </c>
      <c r="AQ61" s="53">
        <v>285.39823008849555</v>
      </c>
      <c r="AR61" s="53">
        <v>164.00911161731207</v>
      </c>
      <c r="AS61" s="53">
        <v>104.89510489510489</v>
      </c>
      <c r="AT61" s="53">
        <v>93.240093240093245</v>
      </c>
      <c r="AU61" s="53">
        <v>115.47344110854503</v>
      </c>
      <c r="AV61" s="53">
        <v>117.78290993071595</v>
      </c>
      <c r="AW61" s="53">
        <v>82.926829268292693</v>
      </c>
      <c r="AX61" s="53">
        <v>81.081081081081081</v>
      </c>
      <c r="AY61" s="53">
        <v>122.19451371571071</v>
      </c>
      <c r="AZ61" s="53">
        <v>137.77777777777777</v>
      </c>
      <c r="BA61" s="53">
        <v>107.79816513761469</v>
      </c>
      <c r="BB61" s="53">
        <v>140.58956916099774</v>
      </c>
      <c r="BC61" s="53">
        <v>176.84210526315789</v>
      </c>
      <c r="BD61" s="53">
        <v>227.46781115879827</v>
      </c>
      <c r="BE61" s="53">
        <v>219.39953810623555</v>
      </c>
      <c r="BF61" s="53">
        <v>189.06605922551253</v>
      </c>
      <c r="BG61" s="53">
        <v>251.5991471215352</v>
      </c>
      <c r="BH61" s="53">
        <v>288.06584362139921</v>
      </c>
      <c r="BI61" s="53">
        <v>213.18681318681317</v>
      </c>
      <c r="BJ61" s="53">
        <v>201.68067226890756</v>
      </c>
      <c r="BK61" s="53">
        <v>211.18012422360249</v>
      </c>
      <c r="BL61" s="53">
        <v>209.61538461538461</v>
      </c>
      <c r="BM61" s="53">
        <v>242.88840262582056</v>
      </c>
      <c r="BN61" s="53">
        <v>291.02844638949671</v>
      </c>
      <c r="BO61" s="53">
        <v>329.2181069958848</v>
      </c>
      <c r="BP61" s="53">
        <v>322.17573221757323</v>
      </c>
      <c r="BQ61" s="53">
        <v>241.09014675052413</v>
      </c>
      <c r="BR61" s="53">
        <v>262.62626262626264</v>
      </c>
      <c r="BS61" s="53">
        <v>272.72727272727269</v>
      </c>
      <c r="BT61" s="53">
        <v>295.2755905511811</v>
      </c>
      <c r="BU61" s="53">
        <v>263.3832976445396</v>
      </c>
      <c r="BV61" s="53">
        <v>187.5</v>
      </c>
      <c r="BW61" s="53">
        <v>161.67664670658684</v>
      </c>
      <c r="BX61" s="53">
        <v>204.30107526881721</v>
      </c>
      <c r="BY61" s="53">
        <v>188.99521531100478</v>
      </c>
      <c r="BZ61" s="53">
        <v>211.44278606965176</v>
      </c>
      <c r="CA61" s="53">
        <v>159.8173515981735</v>
      </c>
      <c r="CB61" s="53">
        <v>130.31914893617022</v>
      </c>
      <c r="CC61" s="53">
        <v>150.46296296296296</v>
      </c>
      <c r="CD61" s="53">
        <v>252.9002320185615</v>
      </c>
      <c r="CE61" s="53">
        <v>354.96957403651112</v>
      </c>
      <c r="CF61" s="53">
        <v>544.69854469854477</v>
      </c>
      <c r="CG61" s="53">
        <v>660.3325415676959</v>
      </c>
    </row>
    <row r="62" spans="1:86" s="10" customFormat="1" x14ac:dyDescent="0.2">
      <c r="A62" s="8" t="s">
        <v>147</v>
      </c>
      <c r="B62" s="53">
        <v>334.68765871000505</v>
      </c>
      <c r="C62" s="53">
        <v>132.78855975485189</v>
      </c>
      <c r="D62" s="53">
        <v>-102.2805805114029</v>
      </c>
      <c r="E62" s="53">
        <v>40.781160252728313</v>
      </c>
      <c r="F62" s="53">
        <v>21.154945683247572</v>
      </c>
      <c r="G62" s="53">
        <v>-47.534165181224004</v>
      </c>
      <c r="H62" s="53">
        <v>-4.6296296296296298</v>
      </c>
      <c r="I62" s="53">
        <v>121.89740761169332</v>
      </c>
      <c r="J62" s="53">
        <v>155.88547189819724</v>
      </c>
      <c r="K62" s="53">
        <v>149.7130933750652</v>
      </c>
      <c r="L62" s="53">
        <v>206.09504132231405</v>
      </c>
      <c r="M62" s="53">
        <v>183.06288032454358</v>
      </c>
      <c r="N62" s="53">
        <v>115.90145576707727</v>
      </c>
      <c r="O62" s="53">
        <v>118.66428145497913</v>
      </c>
      <c r="P62" s="2"/>
      <c r="Q62" s="53">
        <v>145.35519125683061</v>
      </c>
      <c r="R62" s="53">
        <v>-75.060532687651332</v>
      </c>
      <c r="S62" s="53">
        <v>79.68574635241302</v>
      </c>
      <c r="T62" s="53">
        <v>-39.627039627039622</v>
      </c>
      <c r="U62" s="53">
        <v>-26.558891454965359</v>
      </c>
      <c r="V62" s="53">
        <v>-69.767441860465112</v>
      </c>
      <c r="W62" s="53">
        <v>-4.7003525264394828</v>
      </c>
      <c r="X62" s="53">
        <v>-4.5610034207525656</v>
      </c>
      <c r="Y62" s="53">
        <v>124.33581296493094</v>
      </c>
      <c r="Z62" s="53">
        <v>119.26605504587157</v>
      </c>
      <c r="AA62" s="53">
        <v>183.24607329842931</v>
      </c>
      <c r="AB62" s="53">
        <v>127.81954887218045</v>
      </c>
      <c r="AC62" s="53">
        <v>136.5902293120638</v>
      </c>
      <c r="AD62" s="53">
        <v>164.11378555798686</v>
      </c>
      <c r="AE62" s="53">
        <v>250</v>
      </c>
      <c r="AF62" s="53">
        <v>162.55144032921811</v>
      </c>
      <c r="AG62" s="53">
        <v>215.60975609756096</v>
      </c>
      <c r="AH62" s="53">
        <v>147.83526927138331</v>
      </c>
      <c r="AI62" s="53">
        <v>108.69565217391305</v>
      </c>
      <c r="AJ62" s="53">
        <v>124.39024390243902</v>
      </c>
      <c r="AK62" s="53">
        <v>58.968058968058969</v>
      </c>
      <c r="AL62" s="53">
        <v>174.97103128621089</v>
      </c>
      <c r="AM62" s="53">
        <v>385.01026694045174</v>
      </c>
      <c r="AN62" s="2"/>
      <c r="AO62" s="53">
        <v>-10.869565217391305</v>
      </c>
      <c r="AP62" s="53">
        <v>-155.73770491803279</v>
      </c>
      <c r="AQ62" s="53">
        <v>117.25663716814159</v>
      </c>
      <c r="AR62" s="53">
        <v>41.002277904328018</v>
      </c>
      <c r="AS62" s="53">
        <v>-30.303030303030305</v>
      </c>
      <c r="AT62" s="53">
        <v>-48.951048951048953</v>
      </c>
      <c r="AU62" s="53">
        <v>-20.785219399538104</v>
      </c>
      <c r="AV62" s="53">
        <v>-32.33256351039261</v>
      </c>
      <c r="AW62" s="53">
        <v>-53.658536585365852</v>
      </c>
      <c r="AX62" s="53">
        <v>-85.995085995086001</v>
      </c>
      <c r="AY62" s="53">
        <v>-19.950124688279303</v>
      </c>
      <c r="AZ62" s="53">
        <v>8.8888888888888893</v>
      </c>
      <c r="BA62" s="53">
        <v>-13.761467889908257</v>
      </c>
      <c r="BB62" s="53">
        <v>4.5351473922902494</v>
      </c>
      <c r="BC62" s="53">
        <v>82.10526315789474</v>
      </c>
      <c r="BD62" s="53">
        <v>167.38197424892704</v>
      </c>
      <c r="BE62" s="53">
        <v>143.18706697459584</v>
      </c>
      <c r="BF62" s="53">
        <v>95.671981776765378</v>
      </c>
      <c r="BG62" s="53">
        <v>162.04690831556505</v>
      </c>
      <c r="BH62" s="53">
        <v>203.7037037037037</v>
      </c>
      <c r="BI62" s="53">
        <v>131.86813186813188</v>
      </c>
      <c r="BJ62" s="53">
        <v>123.94957983193278</v>
      </c>
      <c r="BK62" s="53">
        <v>136.64596273291926</v>
      </c>
      <c r="BL62" s="53">
        <v>136.53846153846152</v>
      </c>
      <c r="BM62" s="53">
        <v>159.73741794310723</v>
      </c>
      <c r="BN62" s="53">
        <v>168.49015317286654</v>
      </c>
      <c r="BO62" s="53">
        <v>255.14403292181069</v>
      </c>
      <c r="BP62" s="53">
        <v>244.76987447698744</v>
      </c>
      <c r="BQ62" s="53">
        <v>146.75052410901469</v>
      </c>
      <c r="BR62" s="53">
        <v>177.77777777777777</v>
      </c>
      <c r="BS62" s="53">
        <v>205.02901353965183</v>
      </c>
      <c r="BT62" s="53">
        <v>226.37795275590551</v>
      </c>
      <c r="BU62" s="53">
        <v>188.43683083511777</v>
      </c>
      <c r="BV62" s="53">
        <v>108.33333333333334</v>
      </c>
      <c r="BW62" s="53">
        <v>91.816367265469054</v>
      </c>
      <c r="BX62" s="53">
        <v>126.88172043010753</v>
      </c>
      <c r="BY62" s="53">
        <v>102.87081339712918</v>
      </c>
      <c r="BZ62" s="53">
        <v>146.76616915422886</v>
      </c>
      <c r="CA62" s="53">
        <v>77.625570776255699</v>
      </c>
      <c r="CB62" s="53">
        <v>37.234042553191486</v>
      </c>
      <c r="CC62" s="53">
        <v>76.3888888888889</v>
      </c>
      <c r="CD62" s="53">
        <v>273.7819025522042</v>
      </c>
      <c r="CE62" s="53">
        <v>283.97565922920893</v>
      </c>
      <c r="CF62" s="53">
        <v>488.56548856548858</v>
      </c>
      <c r="CG62" s="53">
        <v>572.44655581947745</v>
      </c>
    </row>
    <row r="63" spans="1:86" x14ac:dyDescent="0.2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</row>
    <row r="64" spans="1:86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O64" s="27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</row>
    <row r="65" spans="1:252" x14ac:dyDescent="0.2">
      <c r="A65" s="23" t="s">
        <v>174</v>
      </c>
      <c r="B65" s="11"/>
      <c r="C65" s="11"/>
      <c r="D65" s="11"/>
      <c r="E65" s="11"/>
      <c r="F65" s="11"/>
      <c r="G65" s="11"/>
      <c r="I65" s="11"/>
      <c r="J65" s="11"/>
      <c r="K65" s="11"/>
      <c r="L65" s="11"/>
      <c r="M65" s="11"/>
      <c r="N65" s="11"/>
      <c r="O65" s="11"/>
      <c r="Q65" s="11"/>
      <c r="R65" s="11"/>
      <c r="AO65" s="10"/>
    </row>
    <row r="66" spans="1:252" x14ac:dyDescent="0.2">
      <c r="A66" s="23" t="s">
        <v>163</v>
      </c>
      <c r="B66" s="11"/>
      <c r="C66" s="11"/>
      <c r="D66" s="11"/>
      <c r="E66" s="11"/>
      <c r="F66" s="11"/>
      <c r="G66" s="11"/>
      <c r="I66" s="11"/>
      <c r="J66" s="11"/>
      <c r="K66" s="11"/>
      <c r="L66" s="11"/>
      <c r="M66" s="11"/>
      <c r="N66" s="11"/>
      <c r="O66" s="11"/>
      <c r="Q66" s="11"/>
      <c r="R66" s="11"/>
      <c r="AO66" s="10"/>
    </row>
    <row r="67" spans="1:252" x14ac:dyDescent="0.2">
      <c r="A67" s="23" t="s">
        <v>180</v>
      </c>
      <c r="B67" s="11"/>
      <c r="C67" s="11"/>
      <c r="D67" s="11"/>
      <c r="E67" s="11"/>
      <c r="F67" s="11"/>
      <c r="G67" s="11"/>
      <c r="I67" s="11"/>
      <c r="J67" s="11"/>
      <c r="K67" s="11"/>
      <c r="L67" s="11"/>
      <c r="M67" s="11"/>
      <c r="N67" s="11"/>
      <c r="O67" s="11"/>
      <c r="Q67" s="11"/>
      <c r="R67" s="11"/>
      <c r="AO67" s="10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IL67" s="3"/>
      <c r="IM67" s="3"/>
      <c r="IN67" s="3"/>
      <c r="IO67" s="3"/>
      <c r="IP67" s="3"/>
      <c r="IQ67" s="3"/>
      <c r="IR67" s="3"/>
    </row>
    <row r="68" spans="1:252" x14ac:dyDescent="0.2">
      <c r="A68" s="23"/>
      <c r="B68" s="11"/>
      <c r="C68" s="11"/>
      <c r="D68" s="11"/>
      <c r="E68" s="11"/>
      <c r="F68" s="11"/>
      <c r="G68" s="11"/>
      <c r="I68" s="11"/>
      <c r="J68" s="11"/>
      <c r="K68" s="11"/>
      <c r="L68" s="11"/>
      <c r="M68" s="11"/>
      <c r="N68" s="11"/>
      <c r="O68" s="11"/>
      <c r="Q68" s="11"/>
      <c r="R68" s="11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O68" s="61"/>
      <c r="AP68" s="24"/>
    </row>
  </sheetData>
  <pageMargins left="0.7" right="0.7" top="0.75" bottom="0.75" header="0.3" footer="0.3"/>
  <ignoredErrors>
    <ignoredError sqref="L3:L58 O3:O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K46"/>
  <sheetViews>
    <sheetView showGridLines="0" workbookViewId="0">
      <pane xSplit="1" ySplit="2" topLeftCell="CD3" activePane="bottomRight" state="frozen"/>
      <selection pane="topRight" activeCell="B1" sqref="B1"/>
      <selection pane="bottomLeft" activeCell="A6" sqref="A6"/>
      <selection pane="bottomRight" activeCell="CJ17" sqref="CJ17"/>
    </sheetView>
  </sheetViews>
  <sheetFormatPr defaultColWidth="9.140625" defaultRowHeight="12.75" x14ac:dyDescent="0.2"/>
  <cols>
    <col min="1" max="1" width="47.140625" style="23" bestFit="1" customWidth="1"/>
    <col min="2" max="4" width="6.7109375" style="7" customWidth="1"/>
    <col min="5" max="5" width="6.85546875" style="7" customWidth="1"/>
    <col min="6" max="7" width="7.85546875" style="7" customWidth="1"/>
    <col min="8" max="15" width="6.85546875" style="7" customWidth="1"/>
    <col min="16" max="16" width="6.7109375" style="2" customWidth="1"/>
    <col min="17" max="39" width="7" style="7" customWidth="1"/>
    <col min="40" max="40" width="6.7109375" style="2" customWidth="1"/>
    <col min="41" max="85" width="7" style="7" customWidth="1"/>
    <col min="86" max="271" width="11.42578125" style="7" customWidth="1"/>
    <col min="272" max="16384" width="9.140625" style="3"/>
  </cols>
  <sheetData>
    <row r="1" spans="1:86" x14ac:dyDescent="0.2">
      <c r="A1" s="1" t="s">
        <v>169</v>
      </c>
      <c r="P1" s="1"/>
      <c r="AN1" s="1"/>
    </row>
    <row r="2" spans="1:86" x14ac:dyDescent="0.2">
      <c r="A2" s="1"/>
      <c r="P2" s="1"/>
      <c r="AN2" s="1"/>
    </row>
    <row r="3" spans="1:86" ht="22.5" customHeight="1" x14ac:dyDescent="0.2">
      <c r="A3" s="40" t="s">
        <v>141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 t="s">
        <v>179</v>
      </c>
      <c r="J3" s="5">
        <v>2015</v>
      </c>
      <c r="K3" s="5">
        <v>2016</v>
      </c>
      <c r="L3" s="5" t="s">
        <v>175</v>
      </c>
      <c r="M3" s="5">
        <v>2018</v>
      </c>
      <c r="N3" s="5">
        <v>2019</v>
      </c>
      <c r="O3" s="5">
        <v>2020</v>
      </c>
      <c r="P3" s="7"/>
      <c r="Q3" s="5" t="s">
        <v>26</v>
      </c>
      <c r="R3" s="5" t="s">
        <v>42</v>
      </c>
      <c r="S3" s="6" t="s">
        <v>151</v>
      </c>
      <c r="T3" s="6" t="s">
        <v>152</v>
      </c>
      <c r="U3" s="6" t="s">
        <v>153</v>
      </c>
      <c r="V3" s="6" t="s">
        <v>154</v>
      </c>
      <c r="W3" s="6" t="s">
        <v>95</v>
      </c>
      <c r="X3" s="6" t="s">
        <v>97</v>
      </c>
      <c r="Y3" s="6" t="s">
        <v>181</v>
      </c>
      <c r="Z3" s="6" t="s">
        <v>182</v>
      </c>
      <c r="AA3" s="6" t="s">
        <v>108</v>
      </c>
      <c r="AB3" s="6" t="s">
        <v>112</v>
      </c>
      <c r="AC3" s="6" t="s">
        <v>117</v>
      </c>
      <c r="AD3" s="6" t="s">
        <v>120</v>
      </c>
      <c r="AE3" s="6" t="s">
        <v>130</v>
      </c>
      <c r="AF3" s="6" t="s">
        <v>143</v>
      </c>
      <c r="AG3" s="6" t="s">
        <v>177</v>
      </c>
      <c r="AH3" s="6" t="s">
        <v>191</v>
      </c>
      <c r="AI3" s="6" t="s">
        <v>195</v>
      </c>
      <c r="AJ3" s="6" t="s">
        <v>201</v>
      </c>
      <c r="AK3" s="6" t="s">
        <v>206</v>
      </c>
      <c r="AL3" s="6" t="s">
        <v>209</v>
      </c>
      <c r="AM3" s="6" t="s">
        <v>214</v>
      </c>
      <c r="AN3" s="7"/>
      <c r="AO3" s="5" t="s">
        <v>41</v>
      </c>
      <c r="AP3" s="5" t="s">
        <v>43</v>
      </c>
      <c r="AQ3" s="6" t="s">
        <v>155</v>
      </c>
      <c r="AR3" s="6" t="s">
        <v>156</v>
      </c>
      <c r="AS3" s="6" t="s">
        <v>157</v>
      </c>
      <c r="AT3" s="6" t="s">
        <v>158</v>
      </c>
      <c r="AU3" s="6" t="s">
        <v>159</v>
      </c>
      <c r="AV3" s="6" t="s">
        <v>160</v>
      </c>
      <c r="AW3" s="6" t="s">
        <v>161</v>
      </c>
      <c r="AX3" s="6" t="s">
        <v>162</v>
      </c>
      <c r="AY3" s="6" t="s">
        <v>93</v>
      </c>
      <c r="AZ3" s="6" t="s">
        <v>94</v>
      </c>
      <c r="BA3" s="6" t="s">
        <v>96</v>
      </c>
      <c r="BB3" s="6" t="s">
        <v>98</v>
      </c>
      <c r="BC3" s="6" t="s">
        <v>183</v>
      </c>
      <c r="BD3" s="6" t="s">
        <v>184</v>
      </c>
      <c r="BE3" s="6" t="s">
        <v>185</v>
      </c>
      <c r="BF3" s="6" t="s">
        <v>186</v>
      </c>
      <c r="BG3" s="6" t="s">
        <v>107</v>
      </c>
      <c r="BH3" s="6" t="s">
        <v>109</v>
      </c>
      <c r="BI3" s="6" t="s">
        <v>111</v>
      </c>
      <c r="BJ3" s="6" t="s">
        <v>113</v>
      </c>
      <c r="BK3" s="5" t="s">
        <v>114</v>
      </c>
      <c r="BL3" s="5" t="s">
        <v>118</v>
      </c>
      <c r="BM3" s="5" t="s">
        <v>119</v>
      </c>
      <c r="BN3" s="5" t="s">
        <v>121</v>
      </c>
      <c r="BO3" s="5" t="s">
        <v>125</v>
      </c>
      <c r="BP3" s="5" t="s">
        <v>131</v>
      </c>
      <c r="BQ3" s="5" t="s">
        <v>138</v>
      </c>
      <c r="BR3" s="5" t="s">
        <v>142</v>
      </c>
      <c r="BS3" s="5" t="s">
        <v>176</v>
      </c>
      <c r="BT3" s="5" t="s">
        <v>178</v>
      </c>
      <c r="BU3" s="5" t="s">
        <v>187</v>
      </c>
      <c r="BV3" s="5" t="s">
        <v>192</v>
      </c>
      <c r="BW3" s="5" t="s">
        <v>193</v>
      </c>
      <c r="BX3" s="5" t="s">
        <v>196</v>
      </c>
      <c r="BY3" s="5" t="s">
        <v>197</v>
      </c>
      <c r="BZ3" s="5" t="s">
        <v>202</v>
      </c>
      <c r="CA3" s="5" t="s">
        <v>205</v>
      </c>
      <c r="CB3" s="5" t="s">
        <v>207</v>
      </c>
      <c r="CC3" s="5" t="s">
        <v>208</v>
      </c>
      <c r="CD3" s="5" t="s">
        <v>210</v>
      </c>
      <c r="CE3" s="5" t="s">
        <v>212</v>
      </c>
      <c r="CF3" s="5" t="s">
        <v>215</v>
      </c>
      <c r="CG3" s="5" t="s">
        <v>217</v>
      </c>
    </row>
    <row r="4" spans="1:86" s="63" customFormat="1" x14ac:dyDescent="0.2">
      <c r="A4" s="62" t="s">
        <v>2</v>
      </c>
      <c r="B4" s="36">
        <v>6727</v>
      </c>
      <c r="C4" s="36">
        <v>5683</v>
      </c>
      <c r="D4" s="36">
        <v>3037</v>
      </c>
      <c r="E4" s="36">
        <v>4226</v>
      </c>
      <c r="F4" s="36">
        <v>4556</v>
      </c>
      <c r="G4" s="36">
        <v>4089</v>
      </c>
      <c r="H4" s="36">
        <v>3856</v>
      </c>
      <c r="I4" s="36">
        <v>4125</v>
      </c>
      <c r="J4" s="36">
        <v>4249</v>
      </c>
      <c r="K4" s="36">
        <v>3854</v>
      </c>
      <c r="L4" s="36">
        <v>4481</v>
      </c>
      <c r="M4" s="36">
        <v>4677</v>
      </c>
      <c r="N4" s="36">
        <v>4240</v>
      </c>
      <c r="O4" s="36">
        <v>3624</v>
      </c>
      <c r="P4" s="10"/>
      <c r="Q4" s="36">
        <v>2108</v>
      </c>
      <c r="R4" s="36">
        <v>2118</v>
      </c>
      <c r="S4" s="36">
        <v>2415</v>
      </c>
      <c r="T4" s="36">
        <v>2141</v>
      </c>
      <c r="U4" s="36">
        <v>2128</v>
      </c>
      <c r="V4" s="36">
        <v>1961</v>
      </c>
      <c r="W4" s="36">
        <v>2006</v>
      </c>
      <c r="X4" s="36">
        <v>1850</v>
      </c>
      <c r="Y4" s="36">
        <v>2071</v>
      </c>
      <c r="Z4" s="36">
        <v>2054</v>
      </c>
      <c r="AA4" s="36">
        <v>2261</v>
      </c>
      <c r="AB4" s="36">
        <v>1988</v>
      </c>
      <c r="AC4" s="36">
        <v>1969</v>
      </c>
      <c r="AD4" s="36">
        <v>1885</v>
      </c>
      <c r="AE4" s="36">
        <v>2349</v>
      </c>
      <c r="AF4" s="36">
        <v>2132</v>
      </c>
      <c r="AG4" s="36">
        <v>2434</v>
      </c>
      <c r="AH4" s="36">
        <v>2243</v>
      </c>
      <c r="AI4" s="36">
        <v>2268</v>
      </c>
      <c r="AJ4" s="36">
        <v>1972</v>
      </c>
      <c r="AK4" s="36">
        <v>1867</v>
      </c>
      <c r="AL4" s="36">
        <v>1757</v>
      </c>
      <c r="AM4" s="36">
        <v>2449</v>
      </c>
      <c r="AN4" s="10"/>
      <c r="AO4" s="36">
        <v>1063</v>
      </c>
      <c r="AP4" s="36">
        <v>1055</v>
      </c>
      <c r="AQ4" s="36">
        <v>1229</v>
      </c>
      <c r="AR4" s="36">
        <v>1186</v>
      </c>
      <c r="AS4" s="36">
        <v>1076</v>
      </c>
      <c r="AT4" s="36">
        <v>1065</v>
      </c>
      <c r="AU4" s="36">
        <v>1075</v>
      </c>
      <c r="AV4" s="36">
        <v>1053</v>
      </c>
      <c r="AW4" s="36">
        <v>964</v>
      </c>
      <c r="AX4" s="36">
        <v>997</v>
      </c>
      <c r="AY4" s="36">
        <v>961</v>
      </c>
      <c r="AZ4" s="36">
        <v>1045</v>
      </c>
      <c r="BA4" s="36">
        <v>909</v>
      </c>
      <c r="BB4" s="36">
        <v>941</v>
      </c>
      <c r="BC4" s="36">
        <v>1018</v>
      </c>
      <c r="BD4" s="36">
        <v>1053</v>
      </c>
      <c r="BE4" s="36">
        <v>1021</v>
      </c>
      <c r="BF4" s="36">
        <v>1033</v>
      </c>
      <c r="BG4" s="36">
        <v>1117</v>
      </c>
      <c r="BH4" s="36">
        <v>1144</v>
      </c>
      <c r="BI4" s="36">
        <v>1001</v>
      </c>
      <c r="BJ4" s="36">
        <v>987</v>
      </c>
      <c r="BK4" s="36">
        <v>976</v>
      </c>
      <c r="BL4" s="36">
        <v>993</v>
      </c>
      <c r="BM4" s="36">
        <v>909</v>
      </c>
      <c r="BN4" s="36">
        <v>976</v>
      </c>
      <c r="BO4" s="36">
        <v>1198</v>
      </c>
      <c r="BP4" s="36">
        <v>1151</v>
      </c>
      <c r="BQ4" s="36">
        <v>1024</v>
      </c>
      <c r="BR4" s="36">
        <v>1108</v>
      </c>
      <c r="BS4" s="36">
        <v>1216</v>
      </c>
      <c r="BT4" s="36">
        <v>1218</v>
      </c>
      <c r="BU4" s="36">
        <v>1123</v>
      </c>
      <c r="BV4" s="36">
        <v>1120</v>
      </c>
      <c r="BW4" s="36">
        <v>1178</v>
      </c>
      <c r="BX4" s="36">
        <v>1090</v>
      </c>
      <c r="BY4" s="36">
        <v>972</v>
      </c>
      <c r="BZ4" s="36">
        <v>1000</v>
      </c>
      <c r="CA4" s="36">
        <v>1049</v>
      </c>
      <c r="CB4" s="36">
        <v>818</v>
      </c>
      <c r="CC4" s="36">
        <v>841</v>
      </c>
      <c r="CD4" s="36">
        <v>916</v>
      </c>
      <c r="CE4" s="36">
        <v>1177</v>
      </c>
      <c r="CF4" s="36">
        <v>1272</v>
      </c>
      <c r="CG4" s="36">
        <v>1257</v>
      </c>
      <c r="CH4" s="10"/>
    </row>
    <row r="5" spans="1:86" s="63" customFormat="1" x14ac:dyDescent="0.2">
      <c r="A5" s="64" t="s">
        <v>65</v>
      </c>
      <c r="B5" s="36">
        <v>860</v>
      </c>
      <c r="C5" s="36">
        <v>632</v>
      </c>
      <c r="D5" s="36">
        <v>162</v>
      </c>
      <c r="E5" s="36">
        <v>310</v>
      </c>
      <c r="F5" s="36">
        <v>286</v>
      </c>
      <c r="G5" s="36">
        <v>168</v>
      </c>
      <c r="H5" s="36">
        <v>220</v>
      </c>
      <c r="I5" s="36">
        <v>368</v>
      </c>
      <c r="J5" s="36">
        <v>451</v>
      </c>
      <c r="K5" s="36">
        <v>455</v>
      </c>
      <c r="L5" s="36">
        <v>559</v>
      </c>
      <c r="M5" s="36">
        <v>504</v>
      </c>
      <c r="N5" s="36">
        <v>340</v>
      </c>
      <c r="O5" s="36">
        <v>293</v>
      </c>
      <c r="P5" s="13"/>
      <c r="Q5" s="36">
        <v>243</v>
      </c>
      <c r="R5" s="36">
        <v>67</v>
      </c>
      <c r="S5" s="36">
        <v>201</v>
      </c>
      <c r="T5" s="36">
        <v>85</v>
      </c>
      <c r="U5" s="36">
        <v>101</v>
      </c>
      <c r="V5" s="36">
        <v>67</v>
      </c>
      <c r="W5" s="36">
        <v>111</v>
      </c>
      <c r="X5" s="36">
        <v>109</v>
      </c>
      <c r="Y5" s="36">
        <v>190</v>
      </c>
      <c r="Z5" s="36">
        <v>178</v>
      </c>
      <c r="AA5" s="36">
        <v>258</v>
      </c>
      <c r="AB5" s="36">
        <v>193</v>
      </c>
      <c r="AC5" s="36">
        <v>211</v>
      </c>
      <c r="AD5" s="36">
        <v>244</v>
      </c>
      <c r="AE5" s="36">
        <v>314</v>
      </c>
      <c r="AF5" s="36">
        <v>245</v>
      </c>
      <c r="AG5" s="36">
        <v>291</v>
      </c>
      <c r="AH5" s="36">
        <v>213</v>
      </c>
      <c r="AI5" s="36">
        <v>176</v>
      </c>
      <c r="AJ5" s="36">
        <v>164</v>
      </c>
      <c r="AK5" s="36">
        <v>119</v>
      </c>
      <c r="AL5" s="36">
        <v>174</v>
      </c>
      <c r="AM5" s="36">
        <v>437</v>
      </c>
      <c r="AN5" s="13"/>
      <c r="AO5" s="36">
        <v>51</v>
      </c>
      <c r="AP5" s="36">
        <v>16</v>
      </c>
      <c r="AQ5" s="36">
        <v>129</v>
      </c>
      <c r="AR5" s="36">
        <v>72</v>
      </c>
      <c r="AS5" s="36">
        <v>45</v>
      </c>
      <c r="AT5" s="36">
        <v>40</v>
      </c>
      <c r="AU5" s="36">
        <v>50</v>
      </c>
      <c r="AV5" s="36">
        <v>51</v>
      </c>
      <c r="AW5" s="36">
        <v>34</v>
      </c>
      <c r="AX5" s="36">
        <v>33</v>
      </c>
      <c r="AY5" s="36">
        <v>49</v>
      </c>
      <c r="AZ5" s="36">
        <v>62</v>
      </c>
      <c r="BA5" s="36">
        <v>47</v>
      </c>
      <c r="BB5" s="36">
        <v>62</v>
      </c>
      <c r="BC5" s="36">
        <v>84</v>
      </c>
      <c r="BD5" s="36">
        <v>106</v>
      </c>
      <c r="BE5" s="36">
        <v>95</v>
      </c>
      <c r="BF5" s="36">
        <v>83</v>
      </c>
      <c r="BG5" s="36">
        <v>118</v>
      </c>
      <c r="BH5" s="36">
        <v>140</v>
      </c>
      <c r="BI5" s="36">
        <v>97</v>
      </c>
      <c r="BJ5" s="36">
        <v>96</v>
      </c>
      <c r="BK5" s="36">
        <v>102</v>
      </c>
      <c r="BL5" s="36">
        <v>109</v>
      </c>
      <c r="BM5" s="36">
        <v>111</v>
      </c>
      <c r="BN5" s="36">
        <v>133</v>
      </c>
      <c r="BO5" s="36">
        <v>160</v>
      </c>
      <c r="BP5" s="36">
        <v>154</v>
      </c>
      <c r="BQ5" s="36">
        <v>115</v>
      </c>
      <c r="BR5" s="36">
        <v>130</v>
      </c>
      <c r="BS5" s="36">
        <v>141</v>
      </c>
      <c r="BT5" s="36">
        <v>150</v>
      </c>
      <c r="BU5" s="36">
        <v>123</v>
      </c>
      <c r="BV5" s="36">
        <v>90</v>
      </c>
      <c r="BW5" s="36">
        <v>81</v>
      </c>
      <c r="BX5" s="36">
        <v>95</v>
      </c>
      <c r="BY5" s="36">
        <v>79</v>
      </c>
      <c r="BZ5" s="36">
        <v>85</v>
      </c>
      <c r="CA5" s="36">
        <v>70</v>
      </c>
      <c r="CB5" s="36">
        <v>49</v>
      </c>
      <c r="CC5" s="36">
        <v>65</v>
      </c>
      <c r="CD5" s="36">
        <v>109</v>
      </c>
      <c r="CE5" s="36">
        <v>175</v>
      </c>
      <c r="CF5" s="36">
        <v>262</v>
      </c>
      <c r="CG5" s="36">
        <v>278</v>
      </c>
      <c r="CH5" s="10"/>
    </row>
    <row r="6" spans="1:86" x14ac:dyDescent="0.2">
      <c r="A6" s="65" t="s">
        <v>66</v>
      </c>
      <c r="B6" s="66">
        <v>0.12784302066299985</v>
      </c>
      <c r="C6" s="66">
        <v>0.11120886855534048</v>
      </c>
      <c r="D6" s="66">
        <v>5.3342113928218637E-2</v>
      </c>
      <c r="E6" s="66">
        <v>7.3355418835778508E-2</v>
      </c>
      <c r="F6" s="66">
        <v>6.2774363476733971E-2</v>
      </c>
      <c r="G6" s="66">
        <v>4.1085840058694055E-2</v>
      </c>
      <c r="H6" s="66">
        <v>5.7053941908713691E-2</v>
      </c>
      <c r="I6" s="66">
        <v>8.9212121212121215E-2</v>
      </c>
      <c r="J6" s="66">
        <v>0.10614262179336315</v>
      </c>
      <c r="K6" s="66">
        <v>0.1180591593149974</v>
      </c>
      <c r="L6" s="66">
        <v>0.12474893996875698</v>
      </c>
      <c r="M6" s="66">
        <v>0.1077613855035279</v>
      </c>
      <c r="N6" s="66">
        <v>8.0188679245283015E-2</v>
      </c>
      <c r="O6" s="66">
        <v>8.0849889624724058E-2</v>
      </c>
      <c r="Q6" s="66">
        <v>0.11527514231499052</v>
      </c>
      <c r="R6" s="66">
        <v>3.1633616619452312E-2</v>
      </c>
      <c r="S6" s="66">
        <v>8.3229813664596267E-2</v>
      </c>
      <c r="T6" s="66">
        <v>3.9701074264362445E-2</v>
      </c>
      <c r="U6" s="66">
        <v>4.7462406015037595E-2</v>
      </c>
      <c r="V6" s="66">
        <v>3.4166241713411524E-2</v>
      </c>
      <c r="W6" s="66">
        <v>5.533399800598205E-2</v>
      </c>
      <c r="X6" s="66">
        <v>5.8918918918918921E-2</v>
      </c>
      <c r="Y6" s="66">
        <v>9.1743119266055051E-2</v>
      </c>
      <c r="Z6" s="66">
        <v>8.6660175267770201E-2</v>
      </c>
      <c r="AA6" s="66">
        <v>0.11410880141530297</v>
      </c>
      <c r="AB6" s="66">
        <v>9.7082494969818911E-2</v>
      </c>
      <c r="AC6" s="66">
        <v>0.10716099542915185</v>
      </c>
      <c r="AD6" s="66">
        <v>0.12944297082228118</v>
      </c>
      <c r="AE6" s="66">
        <v>0.1336739037888463</v>
      </c>
      <c r="AF6" s="66">
        <v>0.1149155722326454</v>
      </c>
      <c r="AG6" s="66">
        <v>0.11955628594905506</v>
      </c>
      <c r="AH6" s="66">
        <v>9.4962104324565311E-2</v>
      </c>
      <c r="AI6" s="66">
        <v>7.7601410934744264E-2</v>
      </c>
      <c r="AJ6" s="66">
        <v>8.3164300202839755E-2</v>
      </c>
      <c r="AK6" s="66">
        <v>6.3738618103910016E-2</v>
      </c>
      <c r="AL6" s="66">
        <v>9.9032441661923737E-2</v>
      </c>
      <c r="AM6" s="66">
        <v>0.17844017966516945</v>
      </c>
      <c r="AO6" s="66">
        <v>4.7977422389463779E-2</v>
      </c>
      <c r="AP6" s="66">
        <v>1.5165876777251185E-2</v>
      </c>
      <c r="AQ6" s="66">
        <v>0.10496338486574451</v>
      </c>
      <c r="AR6" s="66">
        <v>6.0708263069139963E-2</v>
      </c>
      <c r="AS6" s="66">
        <v>4.1821561338289966E-2</v>
      </c>
      <c r="AT6" s="66">
        <v>3.7558685446009391E-2</v>
      </c>
      <c r="AU6" s="66">
        <v>4.6511627906976744E-2</v>
      </c>
      <c r="AV6" s="66">
        <v>4.843304843304843E-2</v>
      </c>
      <c r="AW6" s="66">
        <v>3.5269709543568464E-2</v>
      </c>
      <c r="AX6" s="66">
        <v>3.3099297893681046E-2</v>
      </c>
      <c r="AY6" s="66">
        <v>5.0988553590010408E-2</v>
      </c>
      <c r="AZ6" s="66">
        <v>5.9330143540669858E-2</v>
      </c>
      <c r="BA6" s="66">
        <v>5.1705170517051702E-2</v>
      </c>
      <c r="BB6" s="66">
        <v>6.5887353878852278E-2</v>
      </c>
      <c r="BC6" s="66">
        <v>8.2514734774066803E-2</v>
      </c>
      <c r="BD6" s="66">
        <v>0.10066476733143399</v>
      </c>
      <c r="BE6" s="66">
        <v>9.3046033300685602E-2</v>
      </c>
      <c r="BF6" s="66">
        <v>8.0348499515972893E-2</v>
      </c>
      <c r="BG6" s="66">
        <v>0.10564010743061773</v>
      </c>
      <c r="BH6" s="66">
        <v>0.12237762237762238</v>
      </c>
      <c r="BI6" s="66">
        <v>9.6903096903096897E-2</v>
      </c>
      <c r="BJ6" s="66">
        <v>9.7264437689969604E-2</v>
      </c>
      <c r="BK6" s="66">
        <v>0.10450819672131148</v>
      </c>
      <c r="BL6" s="66">
        <v>0.10976837865055387</v>
      </c>
      <c r="BM6" s="66">
        <v>0.12211221122112212</v>
      </c>
      <c r="BN6" s="66">
        <v>0.13627049180327869</v>
      </c>
      <c r="BO6" s="66">
        <v>0.13355592654424039</v>
      </c>
      <c r="BP6" s="66">
        <v>0.13379669852302345</v>
      </c>
      <c r="BQ6" s="66">
        <v>0.1123046875</v>
      </c>
      <c r="BR6" s="66">
        <v>0.11732851985559567</v>
      </c>
      <c r="BS6" s="66">
        <v>0.11595394736842106</v>
      </c>
      <c r="BT6" s="66">
        <v>0.12315270935960591</v>
      </c>
      <c r="BU6" s="66">
        <v>0.10952804986642921</v>
      </c>
      <c r="BV6" s="66">
        <v>8.0357142857142863E-2</v>
      </c>
      <c r="BW6" s="66">
        <v>6.8760611205432934E-2</v>
      </c>
      <c r="BX6" s="66">
        <v>8.7155963302752298E-2</v>
      </c>
      <c r="BY6" s="66">
        <v>8.1275720164609058E-2</v>
      </c>
      <c r="BZ6" s="66">
        <v>8.5000000000000006E-2</v>
      </c>
      <c r="CA6" s="66">
        <v>6.67302192564347E-2</v>
      </c>
      <c r="CB6" s="66">
        <v>5.9902200488997553E-2</v>
      </c>
      <c r="CC6" s="66">
        <v>7.7288941736028544E-2</v>
      </c>
      <c r="CD6" s="66">
        <v>0.11899563318777293</v>
      </c>
      <c r="CE6" s="66">
        <v>0.14868309260832624</v>
      </c>
      <c r="CF6" s="66">
        <v>0.20597484276729561</v>
      </c>
      <c r="CG6" s="66">
        <v>0.2211614956245028</v>
      </c>
      <c r="CH6" s="10"/>
    </row>
    <row r="7" spans="1:86" s="68" customFormat="1" x14ac:dyDescent="0.2">
      <c r="A7" s="67" t="s">
        <v>132</v>
      </c>
      <c r="B7" s="56">
        <v>0</v>
      </c>
      <c r="C7" s="56">
        <v>-142</v>
      </c>
      <c r="D7" s="56">
        <v>-72</v>
      </c>
      <c r="E7" s="56">
        <v>0</v>
      </c>
      <c r="F7" s="56">
        <v>-26</v>
      </c>
      <c r="G7" s="56">
        <v>0</v>
      </c>
      <c r="H7" s="56">
        <v>0</v>
      </c>
      <c r="I7" s="56">
        <v>43</v>
      </c>
      <c r="J7" s="56">
        <v>0</v>
      </c>
      <c r="K7" s="56">
        <v>-10</v>
      </c>
      <c r="L7" s="56">
        <v>-8</v>
      </c>
      <c r="M7" s="56">
        <v>0</v>
      </c>
      <c r="N7" s="56">
        <v>17</v>
      </c>
      <c r="O7" s="56">
        <v>50</v>
      </c>
      <c r="P7" s="2"/>
      <c r="Q7" s="56">
        <v>0</v>
      </c>
      <c r="R7" s="56">
        <v>0</v>
      </c>
      <c r="S7" s="56">
        <v>-26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24</v>
      </c>
      <c r="Z7" s="56">
        <v>19</v>
      </c>
      <c r="AA7" s="56">
        <v>0</v>
      </c>
      <c r="AB7" s="56">
        <v>0</v>
      </c>
      <c r="AC7" s="56">
        <v>0</v>
      </c>
      <c r="AD7" s="56">
        <v>-10</v>
      </c>
      <c r="AE7" s="56">
        <v>0</v>
      </c>
      <c r="AF7" s="56">
        <v>-8</v>
      </c>
      <c r="AG7" s="56">
        <v>0</v>
      </c>
      <c r="AH7" s="56">
        <v>0</v>
      </c>
      <c r="AI7" s="56">
        <v>0</v>
      </c>
      <c r="AJ7" s="56">
        <v>17</v>
      </c>
      <c r="AK7" s="56">
        <v>0</v>
      </c>
      <c r="AL7" s="56">
        <v>50</v>
      </c>
      <c r="AM7" s="56">
        <v>9</v>
      </c>
      <c r="AN7" s="2"/>
      <c r="AO7" s="56">
        <v>0</v>
      </c>
      <c r="AP7" s="56">
        <v>0</v>
      </c>
      <c r="AQ7" s="56">
        <v>-26</v>
      </c>
      <c r="AR7" s="56">
        <v>0</v>
      </c>
      <c r="AS7" s="56">
        <v>0</v>
      </c>
      <c r="AT7" s="56">
        <v>0</v>
      </c>
      <c r="AU7" s="56">
        <v>0</v>
      </c>
      <c r="AV7" s="56">
        <v>0</v>
      </c>
      <c r="AW7" s="56">
        <v>0</v>
      </c>
      <c r="AX7" s="56">
        <v>0</v>
      </c>
      <c r="AY7" s="56">
        <v>0</v>
      </c>
      <c r="AZ7" s="56">
        <v>0</v>
      </c>
      <c r="BA7" s="56">
        <v>0</v>
      </c>
      <c r="BB7" s="56">
        <v>0</v>
      </c>
      <c r="BC7" s="56">
        <v>10</v>
      </c>
      <c r="BD7" s="56">
        <v>14</v>
      </c>
      <c r="BE7" s="56">
        <v>8</v>
      </c>
      <c r="BF7" s="56">
        <v>11</v>
      </c>
      <c r="BG7" s="56">
        <v>0</v>
      </c>
      <c r="BH7" s="56">
        <v>0</v>
      </c>
      <c r="BI7" s="56">
        <v>0</v>
      </c>
      <c r="BJ7" s="56">
        <v>0</v>
      </c>
      <c r="BK7" s="56">
        <v>0</v>
      </c>
      <c r="BL7" s="56">
        <v>0</v>
      </c>
      <c r="BM7" s="56">
        <v>0</v>
      </c>
      <c r="BN7" s="56">
        <v>-10</v>
      </c>
      <c r="BO7" s="56">
        <v>0</v>
      </c>
      <c r="BP7" s="56">
        <v>0</v>
      </c>
      <c r="BQ7" s="56">
        <v>-8</v>
      </c>
      <c r="BR7" s="56">
        <v>0</v>
      </c>
      <c r="BS7" s="56">
        <v>0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17</v>
      </c>
      <c r="CA7" s="56">
        <v>0</v>
      </c>
      <c r="CB7" s="56">
        <v>0</v>
      </c>
      <c r="CC7" s="56">
        <v>0</v>
      </c>
      <c r="CD7" s="56">
        <v>50</v>
      </c>
      <c r="CE7" s="56">
        <v>0</v>
      </c>
      <c r="CF7" s="56">
        <v>9</v>
      </c>
      <c r="CG7" s="56">
        <v>0</v>
      </c>
      <c r="CH7" s="10"/>
    </row>
    <row r="8" spans="1:86" s="68" customFormat="1" x14ac:dyDescent="0.2">
      <c r="A8" s="64" t="s">
        <v>83</v>
      </c>
      <c r="B8" s="36">
        <v>860</v>
      </c>
      <c r="C8" s="36">
        <v>490</v>
      </c>
      <c r="D8" s="36">
        <v>90</v>
      </c>
      <c r="E8" s="36">
        <v>310</v>
      </c>
      <c r="F8" s="36">
        <v>260</v>
      </c>
      <c r="G8" s="36">
        <v>168</v>
      </c>
      <c r="H8" s="36">
        <v>220</v>
      </c>
      <c r="I8" s="36">
        <v>411</v>
      </c>
      <c r="J8" s="36">
        <v>451</v>
      </c>
      <c r="K8" s="36">
        <v>445</v>
      </c>
      <c r="L8" s="36">
        <v>551</v>
      </c>
      <c r="M8" s="36">
        <v>504</v>
      </c>
      <c r="N8" s="36">
        <v>357</v>
      </c>
      <c r="O8" s="36">
        <v>343</v>
      </c>
      <c r="P8" s="7"/>
      <c r="Q8" s="36">
        <v>243</v>
      </c>
      <c r="R8" s="36">
        <v>67</v>
      </c>
      <c r="S8" s="36">
        <v>175</v>
      </c>
      <c r="T8" s="36">
        <v>85</v>
      </c>
      <c r="U8" s="36">
        <v>101</v>
      </c>
      <c r="V8" s="36">
        <v>67</v>
      </c>
      <c r="W8" s="36">
        <v>111</v>
      </c>
      <c r="X8" s="36">
        <v>109</v>
      </c>
      <c r="Y8" s="36">
        <v>214</v>
      </c>
      <c r="Z8" s="36">
        <v>197</v>
      </c>
      <c r="AA8" s="36">
        <v>258</v>
      </c>
      <c r="AB8" s="36">
        <v>193</v>
      </c>
      <c r="AC8" s="36">
        <v>211</v>
      </c>
      <c r="AD8" s="36">
        <v>234</v>
      </c>
      <c r="AE8" s="36">
        <v>314</v>
      </c>
      <c r="AF8" s="36">
        <v>237</v>
      </c>
      <c r="AG8" s="36">
        <v>291</v>
      </c>
      <c r="AH8" s="36">
        <v>213</v>
      </c>
      <c r="AI8" s="36">
        <v>176</v>
      </c>
      <c r="AJ8" s="36">
        <v>181</v>
      </c>
      <c r="AK8" s="36">
        <v>119</v>
      </c>
      <c r="AL8" s="36">
        <v>224</v>
      </c>
      <c r="AM8" s="36">
        <v>446</v>
      </c>
      <c r="AN8" s="7"/>
      <c r="AO8" s="36">
        <v>51</v>
      </c>
      <c r="AP8" s="36">
        <v>16</v>
      </c>
      <c r="AQ8" s="36">
        <v>103</v>
      </c>
      <c r="AR8" s="36">
        <v>72</v>
      </c>
      <c r="AS8" s="36">
        <v>45</v>
      </c>
      <c r="AT8" s="36">
        <v>40</v>
      </c>
      <c r="AU8" s="36">
        <v>50</v>
      </c>
      <c r="AV8" s="36">
        <v>51</v>
      </c>
      <c r="AW8" s="36">
        <v>34</v>
      </c>
      <c r="AX8" s="36">
        <v>33</v>
      </c>
      <c r="AY8" s="36">
        <v>49</v>
      </c>
      <c r="AZ8" s="36">
        <v>62</v>
      </c>
      <c r="BA8" s="36">
        <v>47</v>
      </c>
      <c r="BB8" s="36">
        <v>62</v>
      </c>
      <c r="BC8" s="36">
        <v>94</v>
      </c>
      <c r="BD8" s="36">
        <v>120</v>
      </c>
      <c r="BE8" s="36">
        <v>103</v>
      </c>
      <c r="BF8" s="36">
        <v>94</v>
      </c>
      <c r="BG8" s="36">
        <v>118</v>
      </c>
      <c r="BH8" s="36">
        <v>140</v>
      </c>
      <c r="BI8" s="36">
        <v>97</v>
      </c>
      <c r="BJ8" s="36">
        <v>96</v>
      </c>
      <c r="BK8" s="36">
        <v>102</v>
      </c>
      <c r="BL8" s="36">
        <v>109</v>
      </c>
      <c r="BM8" s="36">
        <v>111</v>
      </c>
      <c r="BN8" s="36">
        <v>123</v>
      </c>
      <c r="BO8" s="36">
        <v>160</v>
      </c>
      <c r="BP8" s="36">
        <v>154</v>
      </c>
      <c r="BQ8" s="36">
        <v>107</v>
      </c>
      <c r="BR8" s="36">
        <v>130</v>
      </c>
      <c r="BS8" s="36">
        <v>141</v>
      </c>
      <c r="BT8" s="36">
        <v>150</v>
      </c>
      <c r="BU8" s="36">
        <v>123</v>
      </c>
      <c r="BV8" s="36">
        <v>90</v>
      </c>
      <c r="BW8" s="36">
        <v>81</v>
      </c>
      <c r="BX8" s="36">
        <v>95</v>
      </c>
      <c r="BY8" s="36">
        <v>79</v>
      </c>
      <c r="BZ8" s="36">
        <v>102</v>
      </c>
      <c r="CA8" s="36">
        <v>70</v>
      </c>
      <c r="CB8" s="36">
        <v>49</v>
      </c>
      <c r="CC8" s="36">
        <v>65</v>
      </c>
      <c r="CD8" s="36">
        <v>159</v>
      </c>
      <c r="CE8" s="36">
        <v>175</v>
      </c>
      <c r="CF8" s="36">
        <v>271</v>
      </c>
      <c r="CG8" s="36">
        <v>278</v>
      </c>
      <c r="CH8" s="10"/>
    </row>
    <row r="9" spans="1:86" s="68" customFormat="1" x14ac:dyDescent="0.2">
      <c r="A9" s="69" t="s">
        <v>24</v>
      </c>
      <c r="B9" s="56">
        <v>-201</v>
      </c>
      <c r="C9" s="56">
        <v>-230</v>
      </c>
      <c r="D9" s="56">
        <v>-238</v>
      </c>
      <c r="E9" s="56">
        <v>-239</v>
      </c>
      <c r="F9" s="56">
        <v>-223</v>
      </c>
      <c r="G9" s="56">
        <v>-248</v>
      </c>
      <c r="H9" s="56">
        <v>-228</v>
      </c>
      <c r="I9" s="56">
        <v>-190</v>
      </c>
      <c r="J9" s="56">
        <v>-157</v>
      </c>
      <c r="K9" s="56">
        <v>-158</v>
      </c>
      <c r="L9" s="56">
        <v>-152</v>
      </c>
      <c r="M9" s="56">
        <v>-143</v>
      </c>
      <c r="N9" s="56">
        <v>-150</v>
      </c>
      <c r="O9" s="56">
        <v>-144</v>
      </c>
      <c r="P9" s="10"/>
      <c r="Q9" s="56">
        <v>-110</v>
      </c>
      <c r="R9" s="56">
        <v>-129</v>
      </c>
      <c r="S9" s="56">
        <v>-104</v>
      </c>
      <c r="T9" s="56">
        <v>-119</v>
      </c>
      <c r="U9" s="56">
        <v>-124</v>
      </c>
      <c r="V9" s="56">
        <v>-124</v>
      </c>
      <c r="W9" s="56">
        <v>-115</v>
      </c>
      <c r="X9" s="56">
        <v>-113</v>
      </c>
      <c r="Y9" s="56">
        <v>-97</v>
      </c>
      <c r="Z9" s="56">
        <v>-93</v>
      </c>
      <c r="AA9" s="56">
        <v>-83</v>
      </c>
      <c r="AB9" s="56">
        <v>-74</v>
      </c>
      <c r="AC9" s="56">
        <v>-74</v>
      </c>
      <c r="AD9" s="56">
        <v>-84</v>
      </c>
      <c r="AE9" s="56">
        <v>-73</v>
      </c>
      <c r="AF9" s="56">
        <v>-79</v>
      </c>
      <c r="AG9" s="56">
        <v>-70</v>
      </c>
      <c r="AH9" s="56">
        <v>-73</v>
      </c>
      <c r="AI9" s="56">
        <v>-71</v>
      </c>
      <c r="AJ9" s="56">
        <v>-79</v>
      </c>
      <c r="AK9" s="56">
        <v>-71</v>
      </c>
      <c r="AL9" s="56">
        <v>-73</v>
      </c>
      <c r="AM9" s="56">
        <v>-71</v>
      </c>
      <c r="AN9" s="10"/>
      <c r="AO9" s="56">
        <v>-56</v>
      </c>
      <c r="AP9" s="56">
        <v>-73</v>
      </c>
      <c r="AQ9" s="56">
        <v>-50</v>
      </c>
      <c r="AR9" s="56">
        <v>-54</v>
      </c>
      <c r="AS9" s="56">
        <v>-58</v>
      </c>
      <c r="AT9" s="56">
        <v>-61</v>
      </c>
      <c r="AU9" s="56">
        <v>-59</v>
      </c>
      <c r="AV9" s="56">
        <v>-65</v>
      </c>
      <c r="AW9" s="56">
        <v>-56</v>
      </c>
      <c r="AX9" s="56">
        <v>-68</v>
      </c>
      <c r="AY9" s="56">
        <v>-57</v>
      </c>
      <c r="AZ9" s="56">
        <v>-58</v>
      </c>
      <c r="BA9" s="56">
        <v>-53</v>
      </c>
      <c r="BB9" s="56">
        <v>-60</v>
      </c>
      <c r="BC9" s="56">
        <v>-55</v>
      </c>
      <c r="BD9" s="56">
        <v>-42</v>
      </c>
      <c r="BE9" s="56">
        <v>-41</v>
      </c>
      <c r="BF9" s="56">
        <v>-52</v>
      </c>
      <c r="BG9" s="56">
        <v>-42</v>
      </c>
      <c r="BH9" s="56">
        <v>-41</v>
      </c>
      <c r="BI9" s="56">
        <v>-37</v>
      </c>
      <c r="BJ9" s="56">
        <v>-37</v>
      </c>
      <c r="BK9" s="56">
        <v>-36</v>
      </c>
      <c r="BL9" s="56">
        <v>-38</v>
      </c>
      <c r="BM9" s="56">
        <v>-38</v>
      </c>
      <c r="BN9" s="56">
        <v>-46</v>
      </c>
      <c r="BO9" s="56">
        <v>-36</v>
      </c>
      <c r="BP9" s="56">
        <v>-37</v>
      </c>
      <c r="BQ9" s="56">
        <v>-37</v>
      </c>
      <c r="BR9" s="56">
        <v>-42</v>
      </c>
      <c r="BS9" s="56">
        <v>-35</v>
      </c>
      <c r="BT9" s="56">
        <v>-35</v>
      </c>
      <c r="BU9" s="56">
        <v>-35</v>
      </c>
      <c r="BV9" s="56">
        <v>-38</v>
      </c>
      <c r="BW9" s="56">
        <v>-35</v>
      </c>
      <c r="BX9" s="56">
        <v>-36</v>
      </c>
      <c r="BY9" s="56">
        <v>-36</v>
      </c>
      <c r="BZ9" s="56">
        <v>-43</v>
      </c>
      <c r="CA9" s="56">
        <v>-36</v>
      </c>
      <c r="CB9" s="56">
        <v>-35</v>
      </c>
      <c r="CC9" s="56">
        <v>-32</v>
      </c>
      <c r="CD9" s="56">
        <v>-41</v>
      </c>
      <c r="CE9" s="56">
        <v>-35</v>
      </c>
      <c r="CF9" s="56">
        <v>-36</v>
      </c>
      <c r="CG9" s="56">
        <v>-37</v>
      </c>
      <c r="CH9" s="10"/>
    </row>
    <row r="10" spans="1:86" s="63" customFormat="1" x14ac:dyDescent="0.2">
      <c r="A10" s="64" t="s">
        <v>71</v>
      </c>
      <c r="B10" s="36">
        <v>659</v>
      </c>
      <c r="C10" s="36">
        <v>260</v>
      </c>
      <c r="D10" s="36">
        <v>-148</v>
      </c>
      <c r="E10" s="36">
        <v>71</v>
      </c>
      <c r="F10" s="36">
        <v>37</v>
      </c>
      <c r="G10" s="36">
        <v>-80</v>
      </c>
      <c r="H10" s="36">
        <v>-8</v>
      </c>
      <c r="I10" s="36">
        <v>221</v>
      </c>
      <c r="J10" s="36">
        <v>294</v>
      </c>
      <c r="K10" s="36">
        <v>287</v>
      </c>
      <c r="L10" s="36">
        <v>399</v>
      </c>
      <c r="M10" s="36">
        <v>361</v>
      </c>
      <c r="N10" s="36">
        <v>207</v>
      </c>
      <c r="O10" s="36">
        <v>199</v>
      </c>
      <c r="P10" s="13"/>
      <c r="Q10" s="36">
        <v>133</v>
      </c>
      <c r="R10" s="36">
        <v>-62</v>
      </c>
      <c r="S10" s="36">
        <v>71</v>
      </c>
      <c r="T10" s="36">
        <v>-34</v>
      </c>
      <c r="U10" s="36">
        <v>-23</v>
      </c>
      <c r="V10" s="36">
        <v>-57</v>
      </c>
      <c r="W10" s="36">
        <v>-4</v>
      </c>
      <c r="X10" s="36">
        <v>-4</v>
      </c>
      <c r="Y10" s="36">
        <v>117</v>
      </c>
      <c r="Z10" s="36">
        <v>104</v>
      </c>
      <c r="AA10" s="36">
        <v>175</v>
      </c>
      <c r="AB10" s="36">
        <v>119</v>
      </c>
      <c r="AC10" s="36">
        <v>137</v>
      </c>
      <c r="AD10" s="36">
        <v>150</v>
      </c>
      <c r="AE10" s="36">
        <v>241</v>
      </c>
      <c r="AF10" s="36">
        <v>158</v>
      </c>
      <c r="AG10" s="36">
        <v>221</v>
      </c>
      <c r="AH10" s="36">
        <v>140</v>
      </c>
      <c r="AI10" s="36">
        <v>105</v>
      </c>
      <c r="AJ10" s="36">
        <v>102</v>
      </c>
      <c r="AK10" s="36">
        <v>48</v>
      </c>
      <c r="AL10" s="36">
        <v>151</v>
      </c>
      <c r="AM10" s="36">
        <v>375</v>
      </c>
      <c r="AN10" s="13"/>
      <c r="AO10" s="36">
        <v>-5</v>
      </c>
      <c r="AP10" s="36">
        <v>-57</v>
      </c>
      <c r="AQ10" s="36">
        <v>53</v>
      </c>
      <c r="AR10" s="36">
        <v>18</v>
      </c>
      <c r="AS10" s="36">
        <v>-13</v>
      </c>
      <c r="AT10" s="36">
        <v>-21</v>
      </c>
      <c r="AU10" s="36">
        <v>-9</v>
      </c>
      <c r="AV10" s="36">
        <v>-14</v>
      </c>
      <c r="AW10" s="36">
        <v>-22</v>
      </c>
      <c r="AX10" s="36">
        <v>-35</v>
      </c>
      <c r="AY10" s="36">
        <v>-8</v>
      </c>
      <c r="AZ10" s="36">
        <v>4</v>
      </c>
      <c r="BA10" s="36">
        <v>-6</v>
      </c>
      <c r="BB10" s="36">
        <v>2</v>
      </c>
      <c r="BC10" s="36">
        <v>39</v>
      </c>
      <c r="BD10" s="36">
        <v>78</v>
      </c>
      <c r="BE10" s="36">
        <v>62</v>
      </c>
      <c r="BF10" s="36">
        <v>42</v>
      </c>
      <c r="BG10" s="36">
        <v>76</v>
      </c>
      <c r="BH10" s="36">
        <v>99</v>
      </c>
      <c r="BI10" s="36">
        <v>60</v>
      </c>
      <c r="BJ10" s="36">
        <v>59</v>
      </c>
      <c r="BK10" s="36">
        <v>66</v>
      </c>
      <c r="BL10" s="36">
        <v>71</v>
      </c>
      <c r="BM10" s="36">
        <v>73</v>
      </c>
      <c r="BN10" s="36">
        <v>77</v>
      </c>
      <c r="BO10" s="36">
        <v>124</v>
      </c>
      <c r="BP10" s="36">
        <v>117</v>
      </c>
      <c r="BQ10" s="36">
        <v>70</v>
      </c>
      <c r="BR10" s="36">
        <v>88</v>
      </c>
      <c r="BS10" s="36">
        <v>106</v>
      </c>
      <c r="BT10" s="36">
        <v>115</v>
      </c>
      <c r="BU10" s="36">
        <v>88</v>
      </c>
      <c r="BV10" s="36">
        <v>52</v>
      </c>
      <c r="BW10" s="36">
        <v>46</v>
      </c>
      <c r="BX10" s="36">
        <v>59</v>
      </c>
      <c r="BY10" s="36">
        <v>43</v>
      </c>
      <c r="BZ10" s="36">
        <v>59</v>
      </c>
      <c r="CA10" s="36">
        <v>34</v>
      </c>
      <c r="CB10" s="36">
        <v>14</v>
      </c>
      <c r="CC10" s="36">
        <v>33</v>
      </c>
      <c r="CD10" s="36">
        <v>118</v>
      </c>
      <c r="CE10" s="36">
        <v>140</v>
      </c>
      <c r="CF10" s="36">
        <v>235</v>
      </c>
      <c r="CG10" s="36">
        <v>241</v>
      </c>
      <c r="CH10" s="10"/>
    </row>
    <row r="11" spans="1:86" x14ac:dyDescent="0.2">
      <c r="A11" s="65" t="s">
        <v>9</v>
      </c>
      <c r="B11" s="66">
        <v>9.7963430949903368E-2</v>
      </c>
      <c r="C11" s="66">
        <v>4.5750483899348937E-2</v>
      </c>
      <c r="D11" s="66">
        <v>-4.8732301613434309E-2</v>
      </c>
      <c r="E11" s="66">
        <v>1.6800757217226691E-2</v>
      </c>
      <c r="F11" s="66">
        <v>8.1211589113257248E-3</v>
      </c>
      <c r="G11" s="66">
        <v>-1.9564685742235265E-2</v>
      </c>
      <c r="H11" s="66">
        <v>-2.0746887966804979E-3</v>
      </c>
      <c r="I11" s="66">
        <v>5.3575757575757575E-2</v>
      </c>
      <c r="J11" s="66">
        <v>6.919275123558484E-2</v>
      </c>
      <c r="K11" s="66">
        <v>7.4468085106382975E-2</v>
      </c>
      <c r="L11" s="66">
        <v>8.9042624414193264E-2</v>
      </c>
      <c r="M11" s="66">
        <v>7.7186230489630109E-2</v>
      </c>
      <c r="N11" s="66">
        <v>4.8820754716981135E-2</v>
      </c>
      <c r="O11" s="66">
        <v>5.4911699779249451E-2</v>
      </c>
      <c r="P11" s="10"/>
      <c r="Q11" s="66">
        <v>6.3092979127134727E-2</v>
      </c>
      <c r="R11" s="66">
        <v>-2.9272898961284231E-2</v>
      </c>
      <c r="S11" s="66">
        <v>2.9399585921325053E-2</v>
      </c>
      <c r="T11" s="66">
        <v>-1.5880429705744978E-2</v>
      </c>
      <c r="U11" s="66">
        <v>-1.0808270676691729E-2</v>
      </c>
      <c r="V11" s="66">
        <v>-2.9066802651708312E-2</v>
      </c>
      <c r="W11" s="66">
        <v>-1.9940179461615153E-3</v>
      </c>
      <c r="X11" s="66">
        <v>-2.1621621621621622E-3</v>
      </c>
      <c r="Y11" s="66">
        <v>5.6494447126991788E-2</v>
      </c>
      <c r="Z11" s="66">
        <v>5.0632911392405063E-2</v>
      </c>
      <c r="AA11" s="66">
        <v>7.7399380804953566E-2</v>
      </c>
      <c r="AB11" s="66">
        <v>5.9859154929577461E-2</v>
      </c>
      <c r="AC11" s="66">
        <v>6.9578466226510913E-2</v>
      </c>
      <c r="AD11" s="66">
        <v>7.9575596816976124E-2</v>
      </c>
      <c r="AE11" s="66">
        <v>0.1025968497232865</v>
      </c>
      <c r="AF11" s="66">
        <v>7.410881801125703E-2</v>
      </c>
      <c r="AG11" s="66">
        <v>9.0797041906327036E-2</v>
      </c>
      <c r="AH11" s="66">
        <v>6.2416406598305843E-2</v>
      </c>
      <c r="AI11" s="66">
        <v>4.6296296296296294E-2</v>
      </c>
      <c r="AJ11" s="66">
        <v>5.1724137931034482E-2</v>
      </c>
      <c r="AK11" s="66">
        <v>2.5709694697375468E-2</v>
      </c>
      <c r="AL11" s="66">
        <v>8.5941946499715427E-2</v>
      </c>
      <c r="AM11" s="66">
        <v>0.15312372396896692</v>
      </c>
      <c r="AN11" s="10"/>
      <c r="AO11" s="66">
        <v>-4.7036688617121351E-3</v>
      </c>
      <c r="AP11" s="66">
        <v>-5.4028436018957349E-2</v>
      </c>
      <c r="AQ11" s="66">
        <v>4.3124491456468676E-2</v>
      </c>
      <c r="AR11" s="66">
        <v>1.5177065767284991E-2</v>
      </c>
      <c r="AS11" s="66">
        <v>-1.2081784386617101E-2</v>
      </c>
      <c r="AT11" s="66">
        <v>-1.9718309859154931E-2</v>
      </c>
      <c r="AU11" s="66">
        <v>-8.3720930232558145E-3</v>
      </c>
      <c r="AV11" s="66">
        <v>-1.3295346628679962E-2</v>
      </c>
      <c r="AW11" s="66">
        <v>-2.2821576763485476E-2</v>
      </c>
      <c r="AX11" s="66">
        <v>-3.5105315947843531E-2</v>
      </c>
      <c r="AY11" s="66">
        <v>-8.3246618106139446E-3</v>
      </c>
      <c r="AZ11" s="66">
        <v>3.8277511961722489E-3</v>
      </c>
      <c r="BA11" s="66">
        <v>-6.6006600660066007E-3</v>
      </c>
      <c r="BB11" s="66">
        <v>2.1253985122210413E-3</v>
      </c>
      <c r="BC11" s="66">
        <v>3.8310412573673867E-2</v>
      </c>
      <c r="BD11" s="66">
        <v>7.407407407407407E-2</v>
      </c>
      <c r="BE11" s="66">
        <v>6.0724779627815868E-2</v>
      </c>
      <c r="BF11" s="66">
        <v>4.0658276863504358E-2</v>
      </c>
      <c r="BG11" s="66">
        <v>6.8039391226499546E-2</v>
      </c>
      <c r="BH11" s="66">
        <v>8.6538461538461536E-2</v>
      </c>
      <c r="BI11" s="66">
        <v>5.9940059940059943E-2</v>
      </c>
      <c r="BJ11" s="66">
        <v>5.9777102330293819E-2</v>
      </c>
      <c r="BK11" s="66">
        <v>6.7622950819672137E-2</v>
      </c>
      <c r="BL11" s="66">
        <v>7.1500503524672715E-2</v>
      </c>
      <c r="BM11" s="66">
        <v>8.0308030803080313E-2</v>
      </c>
      <c r="BN11" s="66">
        <v>7.8893442622950824E-2</v>
      </c>
      <c r="BO11" s="66">
        <v>0.10350584307178631</v>
      </c>
      <c r="BP11" s="66">
        <v>0.10165073848827107</v>
      </c>
      <c r="BQ11" s="66">
        <v>6.8359375E-2</v>
      </c>
      <c r="BR11" s="66">
        <v>7.9422382671480149E-2</v>
      </c>
      <c r="BS11" s="66">
        <v>8.7171052631578941E-2</v>
      </c>
      <c r="BT11" s="66">
        <v>9.4417077175697861E-2</v>
      </c>
      <c r="BU11" s="66">
        <v>7.8361531611754229E-2</v>
      </c>
      <c r="BV11" s="66">
        <v>4.642857142857143E-2</v>
      </c>
      <c r="BW11" s="66">
        <v>3.9049235993208829E-2</v>
      </c>
      <c r="BX11" s="66">
        <v>5.412844036697248E-2</v>
      </c>
      <c r="BY11" s="66">
        <v>4.4238683127572016E-2</v>
      </c>
      <c r="BZ11" s="66">
        <v>5.8999999999999997E-2</v>
      </c>
      <c r="CA11" s="66">
        <v>3.2411820781696854E-2</v>
      </c>
      <c r="CB11" s="66">
        <v>1.7114914425427872E-2</v>
      </c>
      <c r="CC11" s="66">
        <v>3.9239001189060645E-2</v>
      </c>
      <c r="CD11" s="66">
        <v>0.12882096069868995</v>
      </c>
      <c r="CE11" s="66">
        <v>0.11894647408666101</v>
      </c>
      <c r="CF11" s="66">
        <v>0.18474842767295596</v>
      </c>
      <c r="CG11" s="66">
        <v>0.1917263325377884</v>
      </c>
      <c r="CH11" s="10"/>
    </row>
    <row r="12" spans="1:86" s="68" customFormat="1" x14ac:dyDescent="0.2">
      <c r="A12" s="69" t="s">
        <v>173</v>
      </c>
      <c r="B12" s="56">
        <v>0</v>
      </c>
      <c r="C12" s="56">
        <v>0</v>
      </c>
      <c r="D12" s="56">
        <v>1</v>
      </c>
      <c r="E12" s="56">
        <v>7</v>
      </c>
      <c r="F12" s="56">
        <v>2</v>
      </c>
      <c r="G12" s="56">
        <v>2</v>
      </c>
      <c r="H12" s="56">
        <v>-1</v>
      </c>
      <c r="I12" s="56">
        <v>-40</v>
      </c>
      <c r="J12" s="56">
        <v>-13</v>
      </c>
      <c r="K12" s="56">
        <v>0</v>
      </c>
      <c r="L12" s="56">
        <v>-3</v>
      </c>
      <c r="M12" s="56">
        <v>1</v>
      </c>
      <c r="N12" s="56">
        <v>1</v>
      </c>
      <c r="O12" s="56">
        <v>-1</v>
      </c>
      <c r="P12" s="13"/>
      <c r="Q12" s="56">
        <v>6</v>
      </c>
      <c r="R12" s="56">
        <v>1</v>
      </c>
      <c r="S12" s="56">
        <v>1</v>
      </c>
      <c r="T12" s="56">
        <v>1</v>
      </c>
      <c r="U12" s="56">
        <v>1</v>
      </c>
      <c r="V12" s="56">
        <v>1</v>
      </c>
      <c r="W12" s="56">
        <v>0</v>
      </c>
      <c r="X12" s="56">
        <v>-1</v>
      </c>
      <c r="Y12" s="56">
        <v>-20</v>
      </c>
      <c r="Z12" s="56">
        <v>-20</v>
      </c>
      <c r="AA12" s="56">
        <v>-5</v>
      </c>
      <c r="AB12" s="56">
        <v>-8</v>
      </c>
      <c r="AC12" s="56">
        <v>0</v>
      </c>
      <c r="AD12" s="56">
        <v>0</v>
      </c>
      <c r="AE12" s="56">
        <v>0</v>
      </c>
      <c r="AF12" s="56">
        <v>-3</v>
      </c>
      <c r="AG12" s="56">
        <v>1</v>
      </c>
      <c r="AH12" s="56">
        <v>0</v>
      </c>
      <c r="AI12" s="56"/>
      <c r="AJ12" s="56">
        <v>1</v>
      </c>
      <c r="AK12" s="56">
        <v>0</v>
      </c>
      <c r="AL12" s="56">
        <v>-1</v>
      </c>
      <c r="AM12" s="56">
        <v>0</v>
      </c>
      <c r="AN12" s="13"/>
      <c r="AO12" s="56">
        <v>1</v>
      </c>
      <c r="AP12" s="56">
        <v>0</v>
      </c>
      <c r="AQ12" s="56">
        <v>0</v>
      </c>
      <c r="AR12" s="56">
        <v>1</v>
      </c>
      <c r="AS12" s="56">
        <v>0</v>
      </c>
      <c r="AT12" s="56">
        <v>1</v>
      </c>
      <c r="AU12" s="56">
        <v>0</v>
      </c>
      <c r="AV12" s="56">
        <v>1</v>
      </c>
      <c r="AW12" s="56">
        <v>0</v>
      </c>
      <c r="AX12" s="56">
        <v>1</v>
      </c>
      <c r="AY12" s="56">
        <v>0</v>
      </c>
      <c r="AZ12" s="56">
        <v>0</v>
      </c>
      <c r="BA12" s="56">
        <v>0</v>
      </c>
      <c r="BB12" s="56">
        <v>-1</v>
      </c>
      <c r="BC12" s="56">
        <v>0</v>
      </c>
      <c r="BD12" s="56">
        <v>-20</v>
      </c>
      <c r="BE12" s="56">
        <v>-13</v>
      </c>
      <c r="BF12" s="56">
        <v>-7</v>
      </c>
      <c r="BG12" s="56">
        <v>0</v>
      </c>
      <c r="BH12" s="56">
        <v>-5</v>
      </c>
      <c r="BI12" s="56">
        <v>-5</v>
      </c>
      <c r="BJ12" s="56">
        <v>-3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-3</v>
      </c>
      <c r="BS12" s="56">
        <v>0</v>
      </c>
      <c r="BT12" s="56">
        <v>1</v>
      </c>
      <c r="BU12" s="56">
        <v>0</v>
      </c>
      <c r="BV12" s="56">
        <v>0</v>
      </c>
      <c r="BW12" s="56">
        <v>0</v>
      </c>
      <c r="BX12" s="56">
        <v>0</v>
      </c>
      <c r="BY12" s="56">
        <v>1</v>
      </c>
      <c r="BZ12" s="56">
        <v>0</v>
      </c>
      <c r="CA12" s="56">
        <v>0</v>
      </c>
      <c r="CB12" s="56">
        <v>0</v>
      </c>
      <c r="CC12" s="56">
        <v>0</v>
      </c>
      <c r="CD12" s="56">
        <v>-1</v>
      </c>
      <c r="CE12" s="56">
        <v>0</v>
      </c>
      <c r="CF12" s="56">
        <v>0</v>
      </c>
      <c r="CG12" s="56">
        <v>-1</v>
      </c>
      <c r="CH12" s="10"/>
    </row>
    <row r="13" spans="1:86" s="68" customFormat="1" x14ac:dyDescent="0.2">
      <c r="A13" s="69" t="s">
        <v>204</v>
      </c>
      <c r="B13" s="9">
        <v>-85</v>
      </c>
      <c r="C13" s="9">
        <v>-152</v>
      </c>
      <c r="D13" s="9">
        <v>-1</v>
      </c>
      <c r="E13" s="9">
        <v>-1</v>
      </c>
      <c r="F13" s="9">
        <v>-116</v>
      </c>
      <c r="G13" s="9">
        <v>-59</v>
      </c>
      <c r="H13" s="9">
        <v>-98</v>
      </c>
      <c r="I13" s="9">
        <v>-89</v>
      </c>
      <c r="J13" s="9">
        <v>-76</v>
      </c>
      <c r="K13" s="9">
        <v>-37</v>
      </c>
      <c r="L13" s="9">
        <v>-41</v>
      </c>
      <c r="M13" s="9">
        <v>-5</v>
      </c>
      <c r="N13" s="9">
        <v>-23</v>
      </c>
      <c r="O13" s="9">
        <v>40</v>
      </c>
      <c r="P13" s="2"/>
      <c r="Q13" s="9">
        <v>-31</v>
      </c>
      <c r="R13" s="9">
        <v>30</v>
      </c>
      <c r="S13" s="9">
        <v>-55</v>
      </c>
      <c r="T13" s="9">
        <v>-61</v>
      </c>
      <c r="U13" s="9">
        <v>-35</v>
      </c>
      <c r="V13" s="9">
        <v>-24</v>
      </c>
      <c r="W13" s="9">
        <v>-50</v>
      </c>
      <c r="X13" s="9">
        <v>-48</v>
      </c>
      <c r="Y13" s="9">
        <v>-45</v>
      </c>
      <c r="Z13" s="9">
        <v>-44</v>
      </c>
      <c r="AA13" s="9">
        <v>-41</v>
      </c>
      <c r="AB13" s="9">
        <v>-35</v>
      </c>
      <c r="AC13" s="9">
        <v>-20</v>
      </c>
      <c r="AD13" s="9">
        <v>-17</v>
      </c>
      <c r="AE13" s="9">
        <v>-28</v>
      </c>
      <c r="AF13" s="9">
        <v>-13</v>
      </c>
      <c r="AG13" s="9">
        <v>-9</v>
      </c>
      <c r="AH13" s="9">
        <v>4</v>
      </c>
      <c r="AI13" s="9">
        <v>-20</v>
      </c>
      <c r="AJ13" s="9">
        <v>-3</v>
      </c>
      <c r="AK13" s="9">
        <v>2</v>
      </c>
      <c r="AL13" s="9">
        <v>38</v>
      </c>
      <c r="AM13" s="9">
        <v>-2</v>
      </c>
      <c r="AN13" s="2"/>
      <c r="AO13" s="9">
        <v>-10</v>
      </c>
      <c r="AP13" s="9">
        <v>40</v>
      </c>
      <c r="AQ13" s="9">
        <v>-35</v>
      </c>
      <c r="AR13" s="9">
        <v>-20</v>
      </c>
      <c r="AS13" s="9">
        <v>-41</v>
      </c>
      <c r="AT13" s="9">
        <v>-20</v>
      </c>
      <c r="AU13" s="9">
        <v>-11</v>
      </c>
      <c r="AV13" s="9">
        <v>-24</v>
      </c>
      <c r="AW13" s="9">
        <v>-5</v>
      </c>
      <c r="AX13" s="9">
        <v>-19</v>
      </c>
      <c r="AY13" s="9">
        <v>-28</v>
      </c>
      <c r="AZ13" s="9">
        <v>-22</v>
      </c>
      <c r="BA13" s="9">
        <v>-23</v>
      </c>
      <c r="BB13" s="9">
        <v>-25</v>
      </c>
      <c r="BC13" s="9">
        <v>-23</v>
      </c>
      <c r="BD13" s="9">
        <v>-22</v>
      </c>
      <c r="BE13" s="9">
        <v>-29</v>
      </c>
      <c r="BF13" s="9">
        <v>-15</v>
      </c>
      <c r="BG13" s="9">
        <v>-28</v>
      </c>
      <c r="BH13" s="9">
        <v>-13</v>
      </c>
      <c r="BI13" s="9">
        <v>-20</v>
      </c>
      <c r="BJ13" s="9">
        <v>-15</v>
      </c>
      <c r="BK13" s="9">
        <v>-11</v>
      </c>
      <c r="BL13" s="9">
        <v>-9</v>
      </c>
      <c r="BM13" s="9">
        <v>-12</v>
      </c>
      <c r="BN13" s="9">
        <v>-5</v>
      </c>
      <c r="BO13" s="9">
        <v>-11</v>
      </c>
      <c r="BP13" s="9">
        <v>-17</v>
      </c>
      <c r="BQ13" s="9">
        <v>-5</v>
      </c>
      <c r="BR13" s="9">
        <v>-8</v>
      </c>
      <c r="BS13" s="9">
        <v>-1</v>
      </c>
      <c r="BT13" s="9">
        <v>-8</v>
      </c>
      <c r="BU13" s="9">
        <v>-9</v>
      </c>
      <c r="BV13" s="9">
        <v>13</v>
      </c>
      <c r="BW13" s="9">
        <v>-14</v>
      </c>
      <c r="BX13" s="9">
        <v>-6</v>
      </c>
      <c r="BY13" s="9">
        <v>-1</v>
      </c>
      <c r="BZ13" s="9">
        <v>-2</v>
      </c>
      <c r="CA13" s="9">
        <v>-7</v>
      </c>
      <c r="CB13" s="9">
        <v>9</v>
      </c>
      <c r="CC13" s="9">
        <v>-4</v>
      </c>
      <c r="CD13" s="9">
        <v>42</v>
      </c>
      <c r="CE13" s="9">
        <v>4</v>
      </c>
      <c r="CF13" s="9">
        <v>-6</v>
      </c>
      <c r="CG13" s="9">
        <v>10</v>
      </c>
      <c r="CH13" s="10"/>
    </row>
    <row r="14" spans="1:86" s="63" customFormat="1" x14ac:dyDescent="0.2">
      <c r="A14" s="64" t="s">
        <v>73</v>
      </c>
      <c r="B14" s="36">
        <v>574</v>
      </c>
      <c r="C14" s="36">
        <v>108</v>
      </c>
      <c r="D14" s="36">
        <v>-148</v>
      </c>
      <c r="E14" s="36">
        <v>77</v>
      </c>
      <c r="F14" s="36">
        <v>-77</v>
      </c>
      <c r="G14" s="36">
        <v>-137</v>
      </c>
      <c r="H14" s="36">
        <v>-107</v>
      </c>
      <c r="I14" s="36">
        <v>92</v>
      </c>
      <c r="J14" s="36">
        <v>205</v>
      </c>
      <c r="K14" s="36">
        <v>250</v>
      </c>
      <c r="L14" s="36">
        <v>355</v>
      </c>
      <c r="M14" s="36">
        <v>357</v>
      </c>
      <c r="N14" s="36">
        <v>185</v>
      </c>
      <c r="O14" s="36">
        <v>238</v>
      </c>
      <c r="P14" s="7"/>
      <c r="Q14" s="36">
        <v>108</v>
      </c>
      <c r="R14" s="36">
        <v>-31</v>
      </c>
      <c r="S14" s="36">
        <v>17</v>
      </c>
      <c r="T14" s="36">
        <v>-94</v>
      </c>
      <c r="U14" s="36">
        <v>-57</v>
      </c>
      <c r="V14" s="36">
        <v>-80</v>
      </c>
      <c r="W14" s="36">
        <v>-54</v>
      </c>
      <c r="X14" s="36">
        <v>-53</v>
      </c>
      <c r="Y14" s="36">
        <v>52</v>
      </c>
      <c r="Z14" s="36">
        <v>40</v>
      </c>
      <c r="AA14" s="36">
        <v>129</v>
      </c>
      <c r="AB14" s="36">
        <v>76</v>
      </c>
      <c r="AC14" s="36">
        <v>117</v>
      </c>
      <c r="AD14" s="36">
        <v>133</v>
      </c>
      <c r="AE14" s="36">
        <v>213</v>
      </c>
      <c r="AF14" s="36">
        <v>142</v>
      </c>
      <c r="AG14" s="36">
        <v>213</v>
      </c>
      <c r="AH14" s="36">
        <v>144</v>
      </c>
      <c r="AI14" s="36">
        <v>85</v>
      </c>
      <c r="AJ14" s="36">
        <v>100</v>
      </c>
      <c r="AK14" s="36">
        <v>50</v>
      </c>
      <c r="AL14" s="36">
        <v>188</v>
      </c>
      <c r="AM14" s="36">
        <v>373</v>
      </c>
      <c r="AN14" s="7"/>
      <c r="AO14" s="36">
        <v>-14</v>
      </c>
      <c r="AP14" s="36">
        <v>-17</v>
      </c>
      <c r="AQ14" s="36">
        <v>18</v>
      </c>
      <c r="AR14" s="36">
        <v>-1</v>
      </c>
      <c r="AS14" s="36">
        <v>-54</v>
      </c>
      <c r="AT14" s="36">
        <v>-40</v>
      </c>
      <c r="AU14" s="36">
        <v>-20</v>
      </c>
      <c r="AV14" s="36">
        <v>-37</v>
      </c>
      <c r="AW14" s="36">
        <v>-27</v>
      </c>
      <c r="AX14" s="36">
        <v>-53</v>
      </c>
      <c r="AY14" s="36">
        <v>-36</v>
      </c>
      <c r="AZ14" s="36">
        <v>-18</v>
      </c>
      <c r="BA14" s="36">
        <v>-29</v>
      </c>
      <c r="BB14" s="36">
        <v>-24</v>
      </c>
      <c r="BC14" s="36">
        <v>16</v>
      </c>
      <c r="BD14" s="36">
        <v>36</v>
      </c>
      <c r="BE14" s="36">
        <v>20</v>
      </c>
      <c r="BF14" s="36">
        <v>20</v>
      </c>
      <c r="BG14" s="36">
        <v>48</v>
      </c>
      <c r="BH14" s="36">
        <v>81</v>
      </c>
      <c r="BI14" s="36">
        <v>35</v>
      </c>
      <c r="BJ14" s="36">
        <v>41</v>
      </c>
      <c r="BK14" s="36">
        <v>55</v>
      </c>
      <c r="BL14" s="36">
        <v>62</v>
      </c>
      <c r="BM14" s="36">
        <v>61</v>
      </c>
      <c r="BN14" s="36">
        <v>72</v>
      </c>
      <c r="BO14" s="36">
        <v>113</v>
      </c>
      <c r="BP14" s="36">
        <v>100</v>
      </c>
      <c r="BQ14" s="36">
        <v>65</v>
      </c>
      <c r="BR14" s="36">
        <v>77</v>
      </c>
      <c r="BS14" s="36">
        <v>105</v>
      </c>
      <c r="BT14" s="36">
        <v>108</v>
      </c>
      <c r="BU14" s="36">
        <v>79</v>
      </c>
      <c r="BV14" s="36">
        <v>65</v>
      </c>
      <c r="BW14" s="36">
        <v>32</v>
      </c>
      <c r="BX14" s="36">
        <v>53</v>
      </c>
      <c r="BY14" s="36">
        <v>43</v>
      </c>
      <c r="BZ14" s="36">
        <v>57</v>
      </c>
      <c r="CA14" s="36">
        <v>27</v>
      </c>
      <c r="CB14" s="36">
        <v>23</v>
      </c>
      <c r="CC14" s="36">
        <v>29</v>
      </c>
      <c r="CD14" s="36">
        <v>159</v>
      </c>
      <c r="CE14" s="36">
        <v>144</v>
      </c>
      <c r="CF14" s="36">
        <v>229</v>
      </c>
      <c r="CG14" s="36">
        <v>250</v>
      </c>
      <c r="CH14" s="10"/>
    </row>
    <row r="15" spans="1:86" s="68" customFormat="1" x14ac:dyDescent="0.2">
      <c r="A15" s="67" t="s">
        <v>124</v>
      </c>
      <c r="B15" s="9">
        <v>-166</v>
      </c>
      <c r="C15" s="9">
        <v>-41</v>
      </c>
      <c r="D15" s="9">
        <v>40</v>
      </c>
      <c r="E15" s="9">
        <v>2</v>
      </c>
      <c r="F15" s="9">
        <v>33</v>
      </c>
      <c r="G15" s="9">
        <v>51</v>
      </c>
      <c r="H15" s="9">
        <v>33</v>
      </c>
      <c r="I15" s="9">
        <v>-21</v>
      </c>
      <c r="J15" s="9">
        <v>-49</v>
      </c>
      <c r="K15" s="9">
        <v>-57</v>
      </c>
      <c r="L15" s="9">
        <v>-35</v>
      </c>
      <c r="M15" s="9">
        <v>-71</v>
      </c>
      <c r="N15" s="9">
        <v>-37</v>
      </c>
      <c r="O15" s="9">
        <v>-63</v>
      </c>
      <c r="P15" s="10"/>
      <c r="Q15" s="9">
        <v>-21</v>
      </c>
      <c r="R15" s="9">
        <v>23</v>
      </c>
      <c r="S15" s="9">
        <v>2</v>
      </c>
      <c r="T15" s="9">
        <v>31</v>
      </c>
      <c r="U15" s="9">
        <v>26</v>
      </c>
      <c r="V15" s="9">
        <v>25</v>
      </c>
      <c r="W15" s="9">
        <v>25</v>
      </c>
      <c r="X15" s="9">
        <v>8</v>
      </c>
      <c r="Y15" s="9">
        <v>-12</v>
      </c>
      <c r="Z15" s="9">
        <v>-9</v>
      </c>
      <c r="AA15" s="9">
        <v>-31</v>
      </c>
      <c r="AB15" s="9">
        <v>-18</v>
      </c>
      <c r="AC15" s="9">
        <v>-26</v>
      </c>
      <c r="AD15" s="9">
        <v>-31</v>
      </c>
      <c r="AE15" s="9">
        <v>-49</v>
      </c>
      <c r="AF15" s="9">
        <v>14</v>
      </c>
      <c r="AG15" s="9">
        <v>-48</v>
      </c>
      <c r="AH15" s="9">
        <v>-23</v>
      </c>
      <c r="AI15" s="9">
        <v>-3</v>
      </c>
      <c r="AJ15" s="9">
        <v>-34</v>
      </c>
      <c r="AK15" s="9">
        <v>0</v>
      </c>
      <c r="AL15" s="9">
        <v>-63</v>
      </c>
      <c r="AM15" s="9">
        <v>-44</v>
      </c>
      <c r="AN15" s="10"/>
      <c r="AO15" s="9">
        <v>5</v>
      </c>
      <c r="AP15" s="9">
        <v>18</v>
      </c>
      <c r="AQ15" s="9">
        <v>0</v>
      </c>
      <c r="AR15" s="9">
        <v>2</v>
      </c>
      <c r="AS15" s="9">
        <v>25</v>
      </c>
      <c r="AT15" s="9">
        <v>6</v>
      </c>
      <c r="AU15" s="9">
        <v>11</v>
      </c>
      <c r="AV15" s="9">
        <v>15</v>
      </c>
      <c r="AW15" s="9">
        <v>13</v>
      </c>
      <c r="AX15" s="9">
        <v>12</v>
      </c>
      <c r="AY15" s="9">
        <v>15</v>
      </c>
      <c r="AZ15" s="9">
        <v>10</v>
      </c>
      <c r="BA15" s="9">
        <v>15</v>
      </c>
      <c r="BB15" s="9">
        <v>-7</v>
      </c>
      <c r="BC15" s="9">
        <v>-2</v>
      </c>
      <c r="BD15" s="9">
        <v>-10</v>
      </c>
      <c r="BE15" s="9">
        <v>-4</v>
      </c>
      <c r="BF15" s="9">
        <v>-5</v>
      </c>
      <c r="BG15" s="9">
        <v>-11</v>
      </c>
      <c r="BH15" s="9">
        <v>-20</v>
      </c>
      <c r="BI15" s="9">
        <v>-7</v>
      </c>
      <c r="BJ15" s="9">
        <v>-11</v>
      </c>
      <c r="BK15" s="9">
        <v>-11</v>
      </c>
      <c r="BL15" s="9">
        <v>-15</v>
      </c>
      <c r="BM15" s="9">
        <v>-13</v>
      </c>
      <c r="BN15" s="9">
        <v>-18</v>
      </c>
      <c r="BO15" s="9">
        <v>-25</v>
      </c>
      <c r="BP15" s="9">
        <v>-24</v>
      </c>
      <c r="BQ15" s="9">
        <v>-12</v>
      </c>
      <c r="BR15" s="9">
        <v>26</v>
      </c>
      <c r="BS15" s="9">
        <v>-20</v>
      </c>
      <c r="BT15" s="9">
        <v>-28</v>
      </c>
      <c r="BU15" s="9">
        <v>-7</v>
      </c>
      <c r="BV15" s="9">
        <v>-16</v>
      </c>
      <c r="BW15" s="9">
        <v>-7</v>
      </c>
      <c r="BX15" s="9">
        <v>4</v>
      </c>
      <c r="BY15" s="9">
        <v>-6</v>
      </c>
      <c r="BZ15" s="9">
        <v>-28</v>
      </c>
      <c r="CA15" s="9">
        <v>2</v>
      </c>
      <c r="CB15" s="9">
        <v>-2</v>
      </c>
      <c r="CC15" s="9">
        <v>-5</v>
      </c>
      <c r="CD15" s="9">
        <v>-58</v>
      </c>
      <c r="CE15" s="9">
        <v>-28</v>
      </c>
      <c r="CF15" s="9">
        <v>-16</v>
      </c>
      <c r="CG15" s="9">
        <v>-49</v>
      </c>
      <c r="CH15" s="10"/>
    </row>
    <row r="16" spans="1:86" x14ac:dyDescent="0.2">
      <c r="A16" s="65" t="s">
        <v>82</v>
      </c>
      <c r="B16" s="66">
        <v>0.28919860627177701</v>
      </c>
      <c r="C16" s="66">
        <v>0.37962962962962965</v>
      </c>
      <c r="D16" s="66">
        <v>0.27027027027027029</v>
      </c>
      <c r="E16" s="66">
        <v>-2.5974025974025976E-2</v>
      </c>
      <c r="F16" s="66">
        <v>0.42857142857142855</v>
      </c>
      <c r="G16" s="66">
        <v>0.37226277372262773</v>
      </c>
      <c r="H16" s="66">
        <v>0.30841121495327101</v>
      </c>
      <c r="I16" s="66">
        <v>0.22826086956521738</v>
      </c>
      <c r="J16" s="66">
        <v>0.23902439024390243</v>
      </c>
      <c r="K16" s="66">
        <v>0.22800000000000001</v>
      </c>
      <c r="L16" s="66">
        <v>9.8000000000000004E-2</v>
      </c>
      <c r="M16" s="66">
        <v>0.19800000000000001</v>
      </c>
      <c r="N16" s="66">
        <v>0.20200000000000001</v>
      </c>
      <c r="O16" s="66">
        <v>0.26200000000000001</v>
      </c>
      <c r="P16" s="13"/>
      <c r="Q16" s="66">
        <v>0.19444444444444445</v>
      </c>
      <c r="R16" s="66">
        <v>0.74193548387096775</v>
      </c>
      <c r="S16" s="66">
        <v>-0.11764705882352941</v>
      </c>
      <c r="T16" s="66">
        <v>0.32978723404255317</v>
      </c>
      <c r="U16" s="66">
        <v>0.45614035087719296</v>
      </c>
      <c r="V16" s="66">
        <v>0.3125</v>
      </c>
      <c r="W16" s="66">
        <v>0.46296296296296297</v>
      </c>
      <c r="X16" s="66">
        <v>0.15094339622641509</v>
      </c>
      <c r="Y16" s="66">
        <v>0.23076923076923078</v>
      </c>
      <c r="Z16" s="66">
        <v>0.22500000000000001</v>
      </c>
      <c r="AA16" s="66">
        <v>0.24031007751937986</v>
      </c>
      <c r="AB16" s="66">
        <v>0.23684210526315788</v>
      </c>
      <c r="AC16" s="66">
        <v>0.22222222222222221</v>
      </c>
      <c r="AD16" s="66">
        <v>0.23308270676691728</v>
      </c>
      <c r="AE16" s="66">
        <v>0.22700000000000001</v>
      </c>
      <c r="AF16" s="66">
        <v>-9.8000000000000004E-2</v>
      </c>
      <c r="AG16" s="66">
        <v>0.22600000000000001</v>
      </c>
      <c r="AH16" s="66">
        <v>0.157</v>
      </c>
      <c r="AI16" s="66">
        <v>3.6999999999999998E-2</v>
      </c>
      <c r="AJ16" s="66">
        <v>0.34399999999999997</v>
      </c>
      <c r="AK16" s="66">
        <v>-4.0000000000000001E-3</v>
      </c>
      <c r="AL16" s="66">
        <v>0.32700000000000001</v>
      </c>
      <c r="AM16" s="66">
        <v>0.11600000000000001</v>
      </c>
      <c r="AN16" s="13"/>
      <c r="AO16" s="66">
        <v>0.35714285714285715</v>
      </c>
      <c r="AP16" s="66">
        <v>1.0588235294117647</v>
      </c>
      <c r="AQ16" s="66">
        <v>0</v>
      </c>
      <c r="AR16" s="66">
        <v>2</v>
      </c>
      <c r="AS16" s="66">
        <v>0.46296296296296297</v>
      </c>
      <c r="AT16" s="66">
        <v>0.15</v>
      </c>
      <c r="AU16" s="66">
        <v>0.55000000000000004</v>
      </c>
      <c r="AV16" s="66">
        <v>0.40540540540540543</v>
      </c>
      <c r="AW16" s="66">
        <v>0.48148148148148145</v>
      </c>
      <c r="AX16" s="66">
        <v>0.22641509433962265</v>
      </c>
      <c r="AY16" s="66">
        <v>0.41666666666666669</v>
      </c>
      <c r="AZ16" s="66">
        <v>0.55555555555555558</v>
      </c>
      <c r="BA16" s="66">
        <v>0.51724137931034486</v>
      </c>
      <c r="BB16" s="66">
        <v>-0.29166666666666669</v>
      </c>
      <c r="BC16" s="66">
        <v>0.125</v>
      </c>
      <c r="BD16" s="66">
        <v>0.27777777777777779</v>
      </c>
      <c r="BE16" s="66">
        <v>0.2</v>
      </c>
      <c r="BF16" s="66">
        <v>0.25</v>
      </c>
      <c r="BG16" s="66">
        <v>0.22916666666666666</v>
      </c>
      <c r="BH16" s="66">
        <v>0.24691358024691357</v>
      </c>
      <c r="BI16" s="66">
        <v>0.2</v>
      </c>
      <c r="BJ16" s="66">
        <v>0.26829268292682928</v>
      </c>
      <c r="BK16" s="66">
        <v>0.2</v>
      </c>
      <c r="BL16" s="66">
        <v>0.24193548387096775</v>
      </c>
      <c r="BM16" s="66">
        <v>0.21311475409836064</v>
      </c>
      <c r="BN16" s="66">
        <v>0.25</v>
      </c>
      <c r="BO16" s="66">
        <v>0.22700000000000001</v>
      </c>
      <c r="BP16" s="66">
        <v>0.22700000000000001</v>
      </c>
      <c r="BQ16" s="66">
        <v>0.189</v>
      </c>
      <c r="BR16" s="66">
        <v>-0.33800000000000002</v>
      </c>
      <c r="BS16" s="66">
        <v>0.19400000000000001</v>
      </c>
      <c r="BT16" s="66">
        <v>0.25700000000000001</v>
      </c>
      <c r="BU16" s="66">
        <v>8.4000000000000005E-2</v>
      </c>
      <c r="BV16" s="66">
        <v>0.247</v>
      </c>
      <c r="BW16" s="66">
        <v>0.22800000000000001</v>
      </c>
      <c r="BX16" s="66">
        <v>-0.08</v>
      </c>
      <c r="BY16" s="66">
        <v>0.13</v>
      </c>
      <c r="BZ16" s="66">
        <v>0.504</v>
      </c>
      <c r="CA16" s="66">
        <v>-0.08</v>
      </c>
      <c r="CB16" s="66">
        <v>8.3000000000000004E-2</v>
      </c>
      <c r="CC16" s="66">
        <v>0.16</v>
      </c>
      <c r="CD16" s="66">
        <v>0.35799999999999998</v>
      </c>
      <c r="CE16" s="66">
        <v>0.19500000000000001</v>
      </c>
      <c r="CF16" s="66">
        <v>6.6000000000000003E-2</v>
      </c>
      <c r="CG16" s="66">
        <v>0.19700000000000001</v>
      </c>
      <c r="CH16" s="10"/>
    </row>
    <row r="17" spans="1:86" s="63" customFormat="1" x14ac:dyDescent="0.2">
      <c r="A17" s="64" t="s">
        <v>74</v>
      </c>
      <c r="B17" s="36">
        <v>408</v>
      </c>
      <c r="C17" s="36">
        <v>67</v>
      </c>
      <c r="D17" s="36">
        <v>-108</v>
      </c>
      <c r="E17" s="36">
        <v>79</v>
      </c>
      <c r="F17" s="36">
        <v>-44</v>
      </c>
      <c r="G17" s="36">
        <v>-86</v>
      </c>
      <c r="H17" s="36">
        <v>-74</v>
      </c>
      <c r="I17" s="36">
        <v>71</v>
      </c>
      <c r="J17" s="36">
        <v>156</v>
      </c>
      <c r="K17" s="36">
        <v>193</v>
      </c>
      <c r="L17" s="36">
        <v>320</v>
      </c>
      <c r="M17" s="36">
        <v>286</v>
      </c>
      <c r="N17" s="36">
        <v>148</v>
      </c>
      <c r="O17" s="36">
        <v>175</v>
      </c>
      <c r="P17" s="2"/>
      <c r="Q17" s="36">
        <v>87</v>
      </c>
      <c r="R17" s="36">
        <v>-8</v>
      </c>
      <c r="S17" s="36">
        <v>19</v>
      </c>
      <c r="T17" s="36">
        <v>-63</v>
      </c>
      <c r="U17" s="36">
        <v>-31</v>
      </c>
      <c r="V17" s="36">
        <v>-55</v>
      </c>
      <c r="W17" s="36">
        <v>-29</v>
      </c>
      <c r="X17" s="36">
        <v>-45</v>
      </c>
      <c r="Y17" s="36">
        <v>40</v>
      </c>
      <c r="Z17" s="36">
        <v>31</v>
      </c>
      <c r="AA17" s="36">
        <v>98</v>
      </c>
      <c r="AB17" s="36">
        <v>58</v>
      </c>
      <c r="AC17" s="36">
        <v>91</v>
      </c>
      <c r="AD17" s="36">
        <v>102</v>
      </c>
      <c r="AE17" s="36">
        <v>164</v>
      </c>
      <c r="AF17" s="36">
        <v>156</v>
      </c>
      <c r="AG17" s="36">
        <v>165</v>
      </c>
      <c r="AH17" s="36">
        <v>121</v>
      </c>
      <c r="AI17" s="36">
        <v>82</v>
      </c>
      <c r="AJ17" s="36">
        <v>66</v>
      </c>
      <c r="AK17" s="36">
        <v>50</v>
      </c>
      <c r="AL17" s="36">
        <v>125</v>
      </c>
      <c r="AM17" s="36">
        <v>329</v>
      </c>
      <c r="AN17" s="2"/>
      <c r="AO17" s="36">
        <v>-9</v>
      </c>
      <c r="AP17" s="36">
        <v>1</v>
      </c>
      <c r="AQ17" s="36">
        <v>18</v>
      </c>
      <c r="AR17" s="36">
        <v>1</v>
      </c>
      <c r="AS17" s="36">
        <v>-29</v>
      </c>
      <c r="AT17" s="36">
        <v>-34</v>
      </c>
      <c r="AU17" s="36">
        <v>-9</v>
      </c>
      <c r="AV17" s="36">
        <v>-22</v>
      </c>
      <c r="AW17" s="36">
        <v>-14</v>
      </c>
      <c r="AX17" s="36">
        <v>-41</v>
      </c>
      <c r="AY17" s="36">
        <v>-21</v>
      </c>
      <c r="AZ17" s="36">
        <v>-8</v>
      </c>
      <c r="BA17" s="36">
        <v>-14</v>
      </c>
      <c r="BB17" s="36">
        <v>-31</v>
      </c>
      <c r="BC17" s="36">
        <v>14</v>
      </c>
      <c r="BD17" s="36">
        <v>26</v>
      </c>
      <c r="BE17" s="36">
        <v>16</v>
      </c>
      <c r="BF17" s="36">
        <v>15</v>
      </c>
      <c r="BG17" s="36">
        <v>37</v>
      </c>
      <c r="BH17" s="36">
        <v>61</v>
      </c>
      <c r="BI17" s="36">
        <v>28</v>
      </c>
      <c r="BJ17" s="36">
        <v>30</v>
      </c>
      <c r="BK17" s="36">
        <v>44</v>
      </c>
      <c r="BL17" s="36">
        <v>47</v>
      </c>
      <c r="BM17" s="36">
        <v>48</v>
      </c>
      <c r="BN17" s="36">
        <v>54</v>
      </c>
      <c r="BO17" s="36">
        <v>88</v>
      </c>
      <c r="BP17" s="36">
        <v>76</v>
      </c>
      <c r="BQ17" s="36">
        <v>53</v>
      </c>
      <c r="BR17" s="36">
        <v>103</v>
      </c>
      <c r="BS17" s="36">
        <v>85</v>
      </c>
      <c r="BT17" s="36">
        <v>80</v>
      </c>
      <c r="BU17" s="36">
        <v>72</v>
      </c>
      <c r="BV17" s="36">
        <v>49</v>
      </c>
      <c r="BW17" s="36">
        <v>25</v>
      </c>
      <c r="BX17" s="36">
        <v>57</v>
      </c>
      <c r="BY17" s="36">
        <v>37</v>
      </c>
      <c r="BZ17" s="36">
        <v>29</v>
      </c>
      <c r="CA17" s="36">
        <v>29</v>
      </c>
      <c r="CB17" s="36">
        <v>21</v>
      </c>
      <c r="CC17" s="36">
        <v>24</v>
      </c>
      <c r="CD17" s="36">
        <v>101</v>
      </c>
      <c r="CE17" s="36">
        <v>116</v>
      </c>
      <c r="CF17" s="36">
        <v>213</v>
      </c>
      <c r="CG17" s="36">
        <v>201</v>
      </c>
      <c r="CH17" s="10"/>
    </row>
    <row r="18" spans="1:86" s="68" customFormat="1" x14ac:dyDescent="0.2">
      <c r="A18" s="69" t="s">
        <v>53</v>
      </c>
      <c r="B18" s="9">
        <v>-118</v>
      </c>
      <c r="C18" s="9">
        <v>-27</v>
      </c>
      <c r="D18" s="9">
        <v>0</v>
      </c>
      <c r="E18" s="9">
        <v>-1</v>
      </c>
      <c r="F18" s="9">
        <v>-1</v>
      </c>
      <c r="G18" s="9">
        <v>0</v>
      </c>
      <c r="H18" s="9">
        <v>0</v>
      </c>
      <c r="I18" s="9">
        <v>0</v>
      </c>
      <c r="J18" s="9">
        <v>-1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/>
      <c r="Q18" s="9">
        <v>-1</v>
      </c>
      <c r="R18" s="9">
        <v>0</v>
      </c>
      <c r="S18" s="9">
        <v>0</v>
      </c>
      <c r="T18" s="9">
        <v>-1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-1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10"/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-1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-1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10"/>
    </row>
    <row r="19" spans="1:86" s="63" customFormat="1" x14ac:dyDescent="0.2">
      <c r="A19" s="62" t="s">
        <v>72</v>
      </c>
      <c r="B19" s="36">
        <v>290</v>
      </c>
      <c r="C19" s="36">
        <v>40</v>
      </c>
      <c r="D19" s="36">
        <v>-108</v>
      </c>
      <c r="E19" s="36">
        <v>78</v>
      </c>
      <c r="F19" s="36">
        <v>-45</v>
      </c>
      <c r="G19" s="36">
        <v>-86</v>
      </c>
      <c r="H19" s="36">
        <v>-74</v>
      </c>
      <c r="I19" s="36">
        <v>71</v>
      </c>
      <c r="J19" s="36">
        <v>155</v>
      </c>
      <c r="K19" s="36">
        <v>193</v>
      </c>
      <c r="L19" s="36">
        <v>320</v>
      </c>
      <c r="M19" s="36">
        <v>286</v>
      </c>
      <c r="N19" s="36">
        <v>148</v>
      </c>
      <c r="O19" s="36">
        <v>175</v>
      </c>
      <c r="P19" s="2"/>
      <c r="Q19" s="36">
        <v>86</v>
      </c>
      <c r="R19" s="36">
        <v>-8</v>
      </c>
      <c r="S19" s="36">
        <v>19</v>
      </c>
      <c r="T19" s="36">
        <v>-64</v>
      </c>
      <c r="U19" s="36">
        <v>-31</v>
      </c>
      <c r="V19" s="36">
        <v>-55</v>
      </c>
      <c r="W19" s="36">
        <v>-29</v>
      </c>
      <c r="X19" s="36">
        <v>-45</v>
      </c>
      <c r="Y19" s="36">
        <v>40</v>
      </c>
      <c r="Z19" s="36">
        <v>31</v>
      </c>
      <c r="AA19" s="36">
        <v>97</v>
      </c>
      <c r="AB19" s="36">
        <v>58</v>
      </c>
      <c r="AC19" s="36">
        <v>91</v>
      </c>
      <c r="AD19" s="36">
        <v>102</v>
      </c>
      <c r="AE19" s="36">
        <v>164</v>
      </c>
      <c r="AF19" s="36">
        <v>156</v>
      </c>
      <c r="AG19" s="36">
        <v>165</v>
      </c>
      <c r="AH19" s="36">
        <v>121</v>
      </c>
      <c r="AI19" s="36">
        <v>82</v>
      </c>
      <c r="AJ19" s="36">
        <v>66</v>
      </c>
      <c r="AK19" s="36">
        <v>50</v>
      </c>
      <c r="AL19" s="36">
        <v>125</v>
      </c>
      <c r="AM19" s="36">
        <v>329</v>
      </c>
      <c r="AN19" s="2"/>
      <c r="AO19" s="36">
        <v>-9</v>
      </c>
      <c r="AP19" s="36">
        <v>1</v>
      </c>
      <c r="AQ19" s="36">
        <v>18</v>
      </c>
      <c r="AR19" s="36">
        <v>1</v>
      </c>
      <c r="AS19" s="36">
        <v>-29</v>
      </c>
      <c r="AT19" s="36">
        <v>-35</v>
      </c>
      <c r="AU19" s="36">
        <v>-9</v>
      </c>
      <c r="AV19" s="36">
        <v>-22</v>
      </c>
      <c r="AW19" s="36">
        <v>-14</v>
      </c>
      <c r="AX19" s="36">
        <v>-41</v>
      </c>
      <c r="AY19" s="36">
        <v>-21</v>
      </c>
      <c r="AZ19" s="36">
        <v>-8</v>
      </c>
      <c r="BA19" s="36">
        <v>-14</v>
      </c>
      <c r="BB19" s="36">
        <v>-31</v>
      </c>
      <c r="BC19" s="36">
        <v>14</v>
      </c>
      <c r="BD19" s="36">
        <v>26</v>
      </c>
      <c r="BE19" s="36">
        <v>16</v>
      </c>
      <c r="BF19" s="36">
        <v>15</v>
      </c>
      <c r="BG19" s="36">
        <v>37</v>
      </c>
      <c r="BH19" s="36">
        <v>60</v>
      </c>
      <c r="BI19" s="36">
        <v>28</v>
      </c>
      <c r="BJ19" s="36">
        <v>30</v>
      </c>
      <c r="BK19" s="36">
        <v>44</v>
      </c>
      <c r="BL19" s="36">
        <v>47</v>
      </c>
      <c r="BM19" s="36">
        <v>48</v>
      </c>
      <c r="BN19" s="36">
        <v>54</v>
      </c>
      <c r="BO19" s="36">
        <v>88</v>
      </c>
      <c r="BP19" s="36">
        <v>76</v>
      </c>
      <c r="BQ19" s="36">
        <v>53</v>
      </c>
      <c r="BR19" s="36">
        <v>103</v>
      </c>
      <c r="BS19" s="36">
        <v>85</v>
      </c>
      <c r="BT19" s="36">
        <v>80</v>
      </c>
      <c r="BU19" s="36">
        <v>72</v>
      </c>
      <c r="BV19" s="36">
        <v>49</v>
      </c>
      <c r="BW19" s="36">
        <v>25</v>
      </c>
      <c r="BX19" s="36">
        <v>57</v>
      </c>
      <c r="BY19" s="36">
        <v>37</v>
      </c>
      <c r="BZ19" s="36">
        <v>29</v>
      </c>
      <c r="CA19" s="36">
        <v>29</v>
      </c>
      <c r="CB19" s="36">
        <v>21</v>
      </c>
      <c r="CC19" s="36">
        <v>24</v>
      </c>
      <c r="CD19" s="36">
        <v>101</v>
      </c>
      <c r="CE19" s="36">
        <v>116</v>
      </c>
      <c r="CF19" s="36">
        <v>213</v>
      </c>
      <c r="CG19" s="36">
        <v>201</v>
      </c>
      <c r="CH19" s="10"/>
    </row>
    <row r="20" spans="1:86" s="63" customFormat="1" x14ac:dyDescent="0.2">
      <c r="A20" s="62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2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10"/>
    </row>
    <row r="21" spans="1:86" s="63" customFormat="1" x14ac:dyDescent="0.2">
      <c r="A21" s="78" t="s">
        <v>188</v>
      </c>
      <c r="B21" s="79" t="s">
        <v>1</v>
      </c>
      <c r="C21" s="79" t="s">
        <v>1</v>
      </c>
      <c r="D21" s="79" t="s">
        <v>1</v>
      </c>
      <c r="E21" s="79" t="s">
        <v>1</v>
      </c>
      <c r="F21" s="79">
        <v>-0.56000000000000005</v>
      </c>
      <c r="G21" s="79">
        <v>-1.08</v>
      </c>
      <c r="H21" s="79">
        <v>-0.96</v>
      </c>
      <c r="I21" s="79">
        <v>0.89999999999999991</v>
      </c>
      <c r="J21" s="79">
        <v>1.91</v>
      </c>
      <c r="K21" s="79">
        <v>2.48</v>
      </c>
      <c r="L21" s="79">
        <v>4</v>
      </c>
      <c r="M21" s="79">
        <v>3.39</v>
      </c>
      <c r="N21" s="79">
        <v>1.82</v>
      </c>
      <c r="O21" s="79">
        <v>2.19</v>
      </c>
      <c r="P21" s="21"/>
      <c r="Q21" s="79" t="s">
        <v>1</v>
      </c>
      <c r="R21" s="79" t="s">
        <v>1</v>
      </c>
      <c r="S21" s="79">
        <v>0.25</v>
      </c>
      <c r="T21" s="79">
        <v>-0.81</v>
      </c>
      <c r="U21" s="79">
        <v>-0.39</v>
      </c>
      <c r="V21" s="79">
        <v>-0.69000000000000006</v>
      </c>
      <c r="W21" s="79">
        <v>-0.39</v>
      </c>
      <c r="X21" s="79">
        <v>-0.56999999999999995</v>
      </c>
      <c r="Y21" s="79">
        <v>0.51</v>
      </c>
      <c r="Z21" s="79">
        <v>0.38999999999999996</v>
      </c>
      <c r="AA21" s="79">
        <v>1.25</v>
      </c>
      <c r="AB21" s="79">
        <v>0.65999999999999992</v>
      </c>
      <c r="AC21" s="79">
        <v>1.17</v>
      </c>
      <c r="AD21" s="79">
        <v>1.31</v>
      </c>
      <c r="AE21" s="79">
        <v>2.13</v>
      </c>
      <c r="AF21" s="79">
        <v>1.87</v>
      </c>
      <c r="AG21" s="79">
        <v>1.93</v>
      </c>
      <c r="AH21" s="79">
        <v>1.46</v>
      </c>
      <c r="AI21" s="79">
        <v>0.99</v>
      </c>
      <c r="AJ21" s="79">
        <v>0.83</v>
      </c>
      <c r="AK21" s="79">
        <v>0.63</v>
      </c>
      <c r="AL21" s="79">
        <v>1.56</v>
      </c>
      <c r="AM21" s="79">
        <v>4.12</v>
      </c>
      <c r="AN21" s="2"/>
      <c r="AO21" s="79" t="s">
        <v>1</v>
      </c>
      <c r="AP21" s="79" t="s">
        <v>1</v>
      </c>
      <c r="AQ21" s="79">
        <v>0.23</v>
      </c>
      <c r="AR21" s="79">
        <v>1.999999999999999E-2</v>
      </c>
      <c r="AS21" s="79">
        <v>-0.38</v>
      </c>
      <c r="AT21" s="79">
        <v>-0.43000000000000005</v>
      </c>
      <c r="AU21" s="79">
        <v>-0.11</v>
      </c>
      <c r="AV21" s="79">
        <v>-0.28000000000000003</v>
      </c>
      <c r="AW21" s="79">
        <v>-0.17000000000000004</v>
      </c>
      <c r="AX21" s="79">
        <v>-0.52</v>
      </c>
      <c r="AY21" s="79">
        <v>-0.27</v>
      </c>
      <c r="AZ21" s="79">
        <v>-0.12</v>
      </c>
      <c r="BA21" s="79">
        <v>-0.17999999999999994</v>
      </c>
      <c r="BB21" s="79">
        <v>-0.39</v>
      </c>
      <c r="BC21" s="79">
        <v>0.18</v>
      </c>
      <c r="BD21" s="79">
        <v>0.33</v>
      </c>
      <c r="BE21" s="79">
        <v>0.2</v>
      </c>
      <c r="BF21" s="79">
        <v>0.18999999999999995</v>
      </c>
      <c r="BG21" s="79">
        <v>0.48</v>
      </c>
      <c r="BH21" s="79">
        <v>0.77</v>
      </c>
      <c r="BI21" s="79">
        <v>0.3600000000000001</v>
      </c>
      <c r="BJ21" s="79">
        <v>0.29999999999999982</v>
      </c>
      <c r="BK21" s="79">
        <v>0.56999999999999995</v>
      </c>
      <c r="BL21" s="79">
        <v>0.6</v>
      </c>
      <c r="BM21" s="79">
        <v>0.62000000000000022</v>
      </c>
      <c r="BN21" s="79">
        <v>0.68999999999999984</v>
      </c>
      <c r="BO21" s="79">
        <v>1.1299999999999999</v>
      </c>
      <c r="BP21" s="79">
        <v>1</v>
      </c>
      <c r="BQ21" s="79">
        <v>0.65</v>
      </c>
      <c r="BR21" s="79">
        <v>1.22</v>
      </c>
      <c r="BS21" s="79">
        <v>0.99</v>
      </c>
      <c r="BT21" s="79">
        <v>0.94</v>
      </c>
      <c r="BU21" s="80">
        <v>0.87</v>
      </c>
      <c r="BV21" s="80">
        <v>0.59</v>
      </c>
      <c r="BW21" s="80">
        <v>0.3</v>
      </c>
      <c r="BX21" s="80">
        <v>0.69</v>
      </c>
      <c r="BY21" s="80">
        <v>0.47</v>
      </c>
      <c r="BZ21" s="80">
        <v>0.36</v>
      </c>
      <c r="CA21" s="80">
        <v>0.36333640494589053</v>
      </c>
      <c r="CB21" s="80">
        <v>0.26666359505410947</v>
      </c>
      <c r="CC21" s="80">
        <v>0.30069219719659906</v>
      </c>
      <c r="CD21" s="80">
        <v>1.259307802803401</v>
      </c>
      <c r="CE21" s="80">
        <v>1.45</v>
      </c>
      <c r="CF21" s="80">
        <v>2.67</v>
      </c>
      <c r="CG21" s="80">
        <v>2.5300000000000002</v>
      </c>
      <c r="CH21" s="10"/>
    </row>
    <row r="22" spans="1:86" s="63" customFormat="1" x14ac:dyDescent="0.2">
      <c r="A22" s="78" t="s">
        <v>189</v>
      </c>
      <c r="B22" s="79" t="s">
        <v>1</v>
      </c>
      <c r="C22" s="79" t="s">
        <v>1</v>
      </c>
      <c r="D22" s="79" t="s">
        <v>1</v>
      </c>
      <c r="E22" s="79" t="s">
        <v>1</v>
      </c>
      <c r="F22" s="79">
        <v>-0.56000000000000005</v>
      </c>
      <c r="G22" s="79">
        <v>-1.08</v>
      </c>
      <c r="H22" s="79">
        <v>-0.96</v>
      </c>
      <c r="I22" s="79">
        <v>0.87024793388429744</v>
      </c>
      <c r="J22" s="79">
        <v>1.806289592760181</v>
      </c>
      <c r="K22" s="79">
        <v>2.335709090909091</v>
      </c>
      <c r="L22" s="79">
        <v>3.8</v>
      </c>
      <c r="M22" s="79">
        <v>3.03</v>
      </c>
      <c r="N22" s="79">
        <v>1.82</v>
      </c>
      <c r="O22" s="79">
        <v>2.19</v>
      </c>
      <c r="P22" s="21"/>
      <c r="Q22" s="79" t="s">
        <v>1</v>
      </c>
      <c r="R22" s="79" t="s">
        <v>1</v>
      </c>
      <c r="S22" s="79">
        <v>0.25</v>
      </c>
      <c r="T22" s="79">
        <v>-0.81</v>
      </c>
      <c r="U22" s="79">
        <v>-0.39</v>
      </c>
      <c r="V22" s="79">
        <v>-0.69000000000000006</v>
      </c>
      <c r="W22" s="79">
        <v>-0.39</v>
      </c>
      <c r="X22" s="79">
        <v>-0.56999999999999995</v>
      </c>
      <c r="Y22" s="79">
        <v>0.51</v>
      </c>
      <c r="Z22" s="79">
        <v>0.36024793388429743</v>
      </c>
      <c r="AA22" s="79">
        <v>1.1690647482014389</v>
      </c>
      <c r="AB22" s="79">
        <v>0.63722484455874207</v>
      </c>
      <c r="AC22" s="79">
        <v>0.97351145038167941</v>
      </c>
      <c r="AD22" s="79">
        <v>1.2281250000000001</v>
      </c>
      <c r="AE22" s="79">
        <v>1.87</v>
      </c>
      <c r="AF22" s="79">
        <v>1.8361538461538462</v>
      </c>
      <c r="AG22" s="79">
        <v>1.57</v>
      </c>
      <c r="AH22" s="79">
        <v>1.32</v>
      </c>
      <c r="AI22" s="79">
        <v>0.99</v>
      </c>
      <c r="AJ22" s="79">
        <v>0.83</v>
      </c>
      <c r="AK22" s="79">
        <v>0.63</v>
      </c>
      <c r="AL22" s="79">
        <v>1.56</v>
      </c>
      <c r="AM22" s="79">
        <v>4.0999999999999996</v>
      </c>
      <c r="AN22" s="2"/>
      <c r="AO22" s="79" t="s">
        <v>1</v>
      </c>
      <c r="AP22" s="79" t="s">
        <v>1</v>
      </c>
      <c r="AQ22" s="79">
        <v>0.23</v>
      </c>
      <c r="AR22" s="79">
        <v>1.999999999999999E-2</v>
      </c>
      <c r="AS22" s="79">
        <v>-0.38</v>
      </c>
      <c r="AT22" s="79">
        <v>-0.43000000000000005</v>
      </c>
      <c r="AU22" s="79">
        <v>-0.11</v>
      </c>
      <c r="AV22" s="79">
        <v>-0.28000000000000003</v>
      </c>
      <c r="AW22" s="79">
        <v>-0.17000000000000004</v>
      </c>
      <c r="AX22" s="79">
        <v>-0.52</v>
      </c>
      <c r="AY22" s="79">
        <v>-0.27</v>
      </c>
      <c r="AZ22" s="79">
        <v>-0.12</v>
      </c>
      <c r="BA22" s="79">
        <v>-0.17999999999999994</v>
      </c>
      <c r="BB22" s="79">
        <v>-0.39</v>
      </c>
      <c r="BC22" s="79">
        <v>0.18</v>
      </c>
      <c r="BD22" s="79">
        <v>0.33</v>
      </c>
      <c r="BE22" s="79">
        <v>0.19</v>
      </c>
      <c r="BF22" s="79">
        <v>0.17</v>
      </c>
      <c r="BG22" s="79">
        <v>0.44444444444444442</v>
      </c>
      <c r="BH22" s="79">
        <v>0.59788235294117642</v>
      </c>
      <c r="BI22" s="79">
        <v>0.35</v>
      </c>
      <c r="BJ22" s="79">
        <v>0.28571428571428559</v>
      </c>
      <c r="BK22" s="79">
        <v>0.51571428571428568</v>
      </c>
      <c r="BL22" s="79">
        <v>0.45882352941176469</v>
      </c>
      <c r="BM22" s="79">
        <v>0.58405797101449297</v>
      </c>
      <c r="BN22" s="79">
        <v>0.64399999999999979</v>
      </c>
      <c r="BO22" s="79">
        <v>1.03</v>
      </c>
      <c r="BP22" s="79">
        <v>0.79</v>
      </c>
      <c r="BQ22" s="79">
        <v>0.64</v>
      </c>
      <c r="BR22" s="79">
        <v>1.1000000000000001</v>
      </c>
      <c r="BS22" s="79">
        <v>0.83</v>
      </c>
      <c r="BT22" s="79">
        <v>0.73</v>
      </c>
      <c r="BU22" s="80">
        <v>0.87</v>
      </c>
      <c r="BV22" s="80">
        <v>0.37</v>
      </c>
      <c r="BW22" s="80">
        <v>0.3</v>
      </c>
      <c r="BX22" s="80">
        <v>0.69</v>
      </c>
      <c r="BY22" s="80">
        <v>0.47</v>
      </c>
      <c r="BZ22" s="80">
        <v>0.36</v>
      </c>
      <c r="CA22" s="80">
        <v>0.36333640494589053</v>
      </c>
      <c r="CB22" s="80">
        <v>0.26666359505410947</v>
      </c>
      <c r="CC22" s="80">
        <v>0.30069219719659906</v>
      </c>
      <c r="CD22" s="80">
        <v>1.259307802803401</v>
      </c>
      <c r="CE22" s="80">
        <v>1.44</v>
      </c>
      <c r="CF22" s="80">
        <v>2.66</v>
      </c>
      <c r="CG22" s="80">
        <v>2.5299999999999998</v>
      </c>
      <c r="CH22" s="10"/>
    </row>
    <row r="23" spans="1:86" x14ac:dyDescent="0.2">
      <c r="A23" s="46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1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1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</row>
    <row r="24" spans="1:86" x14ac:dyDescent="0.2">
      <c r="A24" s="7"/>
      <c r="H24" s="63"/>
      <c r="I24" s="63"/>
      <c r="J24" s="63"/>
      <c r="K24" s="63"/>
      <c r="L24" s="63"/>
      <c r="M24" s="63"/>
      <c r="N24" s="63"/>
      <c r="O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</row>
    <row r="25" spans="1:86" x14ac:dyDescent="0.2">
      <c r="A25" s="23" t="s">
        <v>174</v>
      </c>
      <c r="H25" s="63"/>
      <c r="I25" s="63"/>
      <c r="J25" s="63"/>
      <c r="K25" s="63"/>
      <c r="L25" s="63"/>
      <c r="M25" s="63"/>
      <c r="N25" s="63"/>
      <c r="O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</row>
    <row r="26" spans="1:86" x14ac:dyDescent="0.2">
      <c r="A26" s="23" t="s">
        <v>163</v>
      </c>
      <c r="H26" s="63"/>
      <c r="I26" s="63"/>
      <c r="J26" s="63"/>
      <c r="K26" s="63"/>
      <c r="L26" s="63"/>
      <c r="M26" s="63"/>
      <c r="N26" s="63"/>
      <c r="O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</row>
    <row r="27" spans="1:86" x14ac:dyDescent="0.2">
      <c r="A27" s="23" t="s">
        <v>180</v>
      </c>
      <c r="H27" s="63"/>
      <c r="I27" s="63"/>
      <c r="J27" s="63"/>
      <c r="K27" s="63"/>
      <c r="L27" s="63"/>
      <c r="M27" s="63"/>
      <c r="N27" s="63"/>
      <c r="O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</row>
    <row r="28" spans="1:86" x14ac:dyDescent="0.2">
      <c r="A28" s="7"/>
      <c r="H28" s="63"/>
      <c r="I28" s="63"/>
      <c r="J28" s="63"/>
      <c r="K28" s="63"/>
      <c r="L28" s="63"/>
      <c r="M28" s="63"/>
      <c r="N28" s="63"/>
      <c r="O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</row>
    <row r="29" spans="1:86" x14ac:dyDescent="0.2">
      <c r="A29" s="7"/>
      <c r="H29" s="63"/>
      <c r="I29" s="63"/>
      <c r="J29" s="63"/>
      <c r="K29" s="63"/>
      <c r="L29" s="63"/>
      <c r="M29" s="63"/>
      <c r="N29" s="63"/>
      <c r="O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</row>
    <row r="30" spans="1:86" x14ac:dyDescent="0.2">
      <c r="A30" s="7"/>
      <c r="P30" s="28"/>
      <c r="AN30" s="28"/>
    </row>
    <row r="31" spans="1:86" x14ac:dyDescent="0.2">
      <c r="A31" s="7"/>
      <c r="P31" s="28"/>
      <c r="AN31" s="28"/>
    </row>
    <row r="32" spans="1:86" x14ac:dyDescent="0.2">
      <c r="A32" s="7"/>
      <c r="P32" s="28"/>
      <c r="AN32" s="28"/>
    </row>
    <row r="33" spans="1:40" x14ac:dyDescent="0.2">
      <c r="A33" s="7"/>
      <c r="P33" s="28"/>
      <c r="AN33" s="28"/>
    </row>
    <row r="34" spans="1:40" x14ac:dyDescent="0.2">
      <c r="A34" s="7"/>
      <c r="P34" s="28"/>
      <c r="AN34" s="28"/>
    </row>
    <row r="35" spans="1:40" x14ac:dyDescent="0.2">
      <c r="A35" s="7"/>
      <c r="P35" s="28"/>
      <c r="AN35" s="28"/>
    </row>
    <row r="36" spans="1:40" x14ac:dyDescent="0.2">
      <c r="P36" s="28"/>
      <c r="AN36" s="28"/>
    </row>
    <row r="37" spans="1:40" x14ac:dyDescent="0.2">
      <c r="P37" s="28"/>
      <c r="AN37" s="28"/>
    </row>
    <row r="38" spans="1:40" x14ac:dyDescent="0.2">
      <c r="P38" s="28"/>
      <c r="AN38" s="28"/>
    </row>
    <row r="39" spans="1:40" x14ac:dyDescent="0.2">
      <c r="P39" s="28"/>
      <c r="AN39" s="28"/>
    </row>
    <row r="40" spans="1:40" x14ac:dyDescent="0.2">
      <c r="P40" s="28"/>
      <c r="AN40" s="28"/>
    </row>
    <row r="41" spans="1:40" x14ac:dyDescent="0.2">
      <c r="P41" s="28"/>
      <c r="AN41" s="28"/>
    </row>
    <row r="42" spans="1:40" x14ac:dyDescent="0.2">
      <c r="P42" s="28"/>
      <c r="AN42" s="28"/>
    </row>
    <row r="43" spans="1:40" x14ac:dyDescent="0.2">
      <c r="P43" s="28"/>
      <c r="AN43" s="28"/>
    </row>
    <row r="44" spans="1:40" x14ac:dyDescent="0.2">
      <c r="P44" s="28"/>
      <c r="AN44" s="28"/>
    </row>
    <row r="45" spans="1:40" x14ac:dyDescent="0.2">
      <c r="P45" s="28"/>
      <c r="AN45" s="28"/>
    </row>
    <row r="46" spans="1:40" x14ac:dyDescent="0.2">
      <c r="P46" s="28"/>
      <c r="AN46" s="28"/>
    </row>
  </sheetData>
  <pageMargins left="0.7" right="0.7" top="0.75" bottom="0.75" header="0.3" footer="0.3"/>
  <ignoredErrors>
    <ignoredError sqref="L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K74"/>
  <sheetViews>
    <sheetView showGridLines="0" zoomScaleNormal="100" workbookViewId="0">
      <pane xSplit="1" ySplit="2" topLeftCell="CC3" activePane="bottomRight" state="frozen"/>
      <selection pane="topRight" activeCell="B1" sqref="B1"/>
      <selection pane="bottomLeft" activeCell="A6" sqref="A6"/>
      <selection pane="bottomRight" activeCell="CI5" sqref="CI5"/>
    </sheetView>
  </sheetViews>
  <sheetFormatPr defaultColWidth="9.140625" defaultRowHeight="12.75" x14ac:dyDescent="0.2"/>
  <cols>
    <col min="1" max="1" width="69.85546875" style="23" customWidth="1"/>
    <col min="2" max="5" width="6.7109375" style="50" customWidth="1"/>
    <col min="6" max="6" width="7.28515625" style="50" customWidth="1"/>
    <col min="7" max="7" width="7.42578125" style="50" customWidth="1"/>
    <col min="8" max="15" width="6.85546875" style="50" customWidth="1"/>
    <col min="16" max="16" width="6.7109375" style="2" customWidth="1"/>
    <col min="17" max="28" width="7" style="50" customWidth="1"/>
    <col min="29" max="29" width="7" style="50" customWidth="1" collapsed="1"/>
    <col min="30" max="39" width="7" style="50" customWidth="1"/>
    <col min="40" max="40" width="6.7109375" style="2" customWidth="1"/>
    <col min="41" max="62" width="7" style="50" customWidth="1"/>
    <col min="63" max="63" width="7" style="50" customWidth="1" collapsed="1"/>
    <col min="64" max="85" width="7" style="50" customWidth="1"/>
    <col min="86" max="271" width="11.42578125" style="7" customWidth="1"/>
    <col min="272" max="16384" width="9.140625" style="3"/>
  </cols>
  <sheetData>
    <row r="1" spans="1:86" x14ac:dyDescent="0.2">
      <c r="A1" s="1" t="s">
        <v>170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1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</row>
    <row r="2" spans="1:86" x14ac:dyDescent="0.2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1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</row>
    <row r="3" spans="1:86" ht="22.5" customHeight="1" x14ac:dyDescent="0.2">
      <c r="A3" s="40" t="s">
        <v>141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 t="s">
        <v>175</v>
      </c>
      <c r="M3" s="5">
        <v>2018</v>
      </c>
      <c r="N3" s="5">
        <v>2019</v>
      </c>
      <c r="O3" s="5">
        <v>2020</v>
      </c>
      <c r="P3" s="7"/>
      <c r="Q3" s="5" t="s">
        <v>26</v>
      </c>
      <c r="R3" s="5" t="s">
        <v>42</v>
      </c>
      <c r="S3" s="6" t="s">
        <v>151</v>
      </c>
      <c r="T3" s="6" t="s">
        <v>152</v>
      </c>
      <c r="U3" s="6" t="s">
        <v>153</v>
      </c>
      <c r="V3" s="6" t="s">
        <v>154</v>
      </c>
      <c r="W3" s="6" t="s">
        <v>95</v>
      </c>
      <c r="X3" s="6" t="s">
        <v>97</v>
      </c>
      <c r="Y3" s="6" t="s">
        <v>101</v>
      </c>
      <c r="Z3" s="6" t="s">
        <v>105</v>
      </c>
      <c r="AA3" s="6" t="s">
        <v>108</v>
      </c>
      <c r="AB3" s="6" t="s">
        <v>112</v>
      </c>
      <c r="AC3" s="6" t="s">
        <v>117</v>
      </c>
      <c r="AD3" s="6" t="s">
        <v>120</v>
      </c>
      <c r="AE3" s="6" t="s">
        <v>130</v>
      </c>
      <c r="AF3" s="6" t="s">
        <v>143</v>
      </c>
      <c r="AG3" s="6" t="s">
        <v>177</v>
      </c>
      <c r="AH3" s="6" t="s">
        <v>191</v>
      </c>
      <c r="AI3" s="6" t="s">
        <v>195</v>
      </c>
      <c r="AJ3" s="6" t="s">
        <v>201</v>
      </c>
      <c r="AK3" s="6" t="s">
        <v>206</v>
      </c>
      <c r="AL3" s="6" t="s">
        <v>209</v>
      </c>
      <c r="AM3" s="6" t="s">
        <v>214</v>
      </c>
      <c r="AN3" s="7"/>
      <c r="AO3" s="5" t="s">
        <v>41</v>
      </c>
      <c r="AP3" s="5" t="s">
        <v>43</v>
      </c>
      <c r="AQ3" s="6" t="s">
        <v>155</v>
      </c>
      <c r="AR3" s="6" t="s">
        <v>156</v>
      </c>
      <c r="AS3" s="6" t="s">
        <v>157</v>
      </c>
      <c r="AT3" s="6" t="s">
        <v>158</v>
      </c>
      <c r="AU3" s="6" t="s">
        <v>159</v>
      </c>
      <c r="AV3" s="6" t="s">
        <v>160</v>
      </c>
      <c r="AW3" s="6" t="s">
        <v>161</v>
      </c>
      <c r="AX3" s="6" t="s">
        <v>162</v>
      </c>
      <c r="AY3" s="6" t="s">
        <v>93</v>
      </c>
      <c r="AZ3" s="6" t="s">
        <v>94</v>
      </c>
      <c r="BA3" s="6" t="s">
        <v>96</v>
      </c>
      <c r="BB3" s="6" t="s">
        <v>98</v>
      </c>
      <c r="BC3" s="6" t="s">
        <v>99</v>
      </c>
      <c r="BD3" s="6" t="s">
        <v>102</v>
      </c>
      <c r="BE3" s="6" t="s">
        <v>103</v>
      </c>
      <c r="BF3" s="6" t="s">
        <v>106</v>
      </c>
      <c r="BG3" s="6" t="s">
        <v>107</v>
      </c>
      <c r="BH3" s="6" t="s">
        <v>109</v>
      </c>
      <c r="BI3" s="6" t="s">
        <v>111</v>
      </c>
      <c r="BJ3" s="6" t="s">
        <v>113</v>
      </c>
      <c r="BK3" s="5" t="s">
        <v>114</v>
      </c>
      <c r="BL3" s="5" t="s">
        <v>118</v>
      </c>
      <c r="BM3" s="5" t="s">
        <v>119</v>
      </c>
      <c r="BN3" s="5" t="s">
        <v>121</v>
      </c>
      <c r="BO3" s="5" t="s">
        <v>125</v>
      </c>
      <c r="BP3" s="5" t="s">
        <v>131</v>
      </c>
      <c r="BQ3" s="5" t="s">
        <v>138</v>
      </c>
      <c r="BR3" s="5" t="s">
        <v>142</v>
      </c>
      <c r="BS3" s="5" t="s">
        <v>176</v>
      </c>
      <c r="BT3" s="5" t="s">
        <v>178</v>
      </c>
      <c r="BU3" s="5" t="s">
        <v>187</v>
      </c>
      <c r="BV3" s="5" t="s">
        <v>192</v>
      </c>
      <c r="BW3" s="5" t="s">
        <v>193</v>
      </c>
      <c r="BX3" s="5" t="s">
        <v>196</v>
      </c>
      <c r="BY3" s="5" t="s">
        <v>197</v>
      </c>
      <c r="BZ3" s="5" t="s">
        <v>202</v>
      </c>
      <c r="CA3" s="5" t="s">
        <v>205</v>
      </c>
      <c r="CB3" s="5" t="s">
        <v>207</v>
      </c>
      <c r="CC3" s="5" t="s">
        <v>208</v>
      </c>
      <c r="CD3" s="5" t="s">
        <v>210</v>
      </c>
      <c r="CE3" s="5" t="s">
        <v>212</v>
      </c>
      <c r="CF3" s="5" t="s">
        <v>215</v>
      </c>
      <c r="CG3" s="5" t="s">
        <v>217</v>
      </c>
    </row>
    <row r="4" spans="1:86" x14ac:dyDescent="0.2">
      <c r="A4" s="41" t="s">
        <v>71</v>
      </c>
      <c r="B4" s="35">
        <v>659</v>
      </c>
      <c r="C4" s="35">
        <v>260</v>
      </c>
      <c r="D4" s="35">
        <v>-148</v>
      </c>
      <c r="E4" s="35">
        <v>71</v>
      </c>
      <c r="F4" s="35">
        <v>37</v>
      </c>
      <c r="G4" s="35">
        <v>-80</v>
      </c>
      <c r="H4" s="35">
        <v>-8</v>
      </c>
      <c r="I4" s="35">
        <v>221</v>
      </c>
      <c r="J4" s="35">
        <v>294</v>
      </c>
      <c r="K4" s="35">
        <v>287</v>
      </c>
      <c r="L4" s="35">
        <v>399</v>
      </c>
      <c r="M4" s="35">
        <v>361</v>
      </c>
      <c r="N4" s="35">
        <v>207</v>
      </c>
      <c r="O4" s="35">
        <v>199</v>
      </c>
      <c r="P4" s="13"/>
      <c r="Q4" s="35">
        <v>133</v>
      </c>
      <c r="R4" s="35">
        <v>-62</v>
      </c>
      <c r="S4" s="35">
        <v>71</v>
      </c>
      <c r="T4" s="35">
        <v>-34</v>
      </c>
      <c r="U4" s="35">
        <v>-23</v>
      </c>
      <c r="V4" s="35">
        <v>-57</v>
      </c>
      <c r="W4" s="35">
        <v>-4</v>
      </c>
      <c r="X4" s="35">
        <v>-4</v>
      </c>
      <c r="Y4" s="35">
        <v>117</v>
      </c>
      <c r="Z4" s="35">
        <v>104</v>
      </c>
      <c r="AA4" s="35">
        <v>175</v>
      </c>
      <c r="AB4" s="35">
        <v>119</v>
      </c>
      <c r="AC4" s="35">
        <v>137</v>
      </c>
      <c r="AD4" s="35">
        <v>150</v>
      </c>
      <c r="AE4" s="35">
        <v>241</v>
      </c>
      <c r="AF4" s="35">
        <v>158</v>
      </c>
      <c r="AG4" s="35">
        <v>221</v>
      </c>
      <c r="AH4" s="35">
        <v>140</v>
      </c>
      <c r="AI4" s="35">
        <v>105</v>
      </c>
      <c r="AJ4" s="35">
        <v>102</v>
      </c>
      <c r="AK4" s="35">
        <v>48</v>
      </c>
      <c r="AL4" s="35">
        <v>151</v>
      </c>
      <c r="AM4" s="35">
        <v>375</v>
      </c>
      <c r="AN4" s="13"/>
      <c r="AO4" s="35">
        <v>-5</v>
      </c>
      <c r="AP4" s="35">
        <v>-57</v>
      </c>
      <c r="AQ4" s="35">
        <v>53</v>
      </c>
      <c r="AR4" s="35">
        <v>18</v>
      </c>
      <c r="AS4" s="35">
        <v>-13</v>
      </c>
      <c r="AT4" s="35">
        <v>-21</v>
      </c>
      <c r="AU4" s="35">
        <v>-9</v>
      </c>
      <c r="AV4" s="35">
        <v>-14</v>
      </c>
      <c r="AW4" s="35">
        <v>-22</v>
      </c>
      <c r="AX4" s="35">
        <v>-35</v>
      </c>
      <c r="AY4" s="35">
        <v>-8</v>
      </c>
      <c r="AZ4" s="35">
        <v>4</v>
      </c>
      <c r="BA4" s="35">
        <v>-6</v>
      </c>
      <c r="BB4" s="35">
        <v>2</v>
      </c>
      <c r="BC4" s="35">
        <v>39</v>
      </c>
      <c r="BD4" s="35">
        <v>78</v>
      </c>
      <c r="BE4" s="35">
        <v>62</v>
      </c>
      <c r="BF4" s="35">
        <v>42</v>
      </c>
      <c r="BG4" s="35">
        <v>76</v>
      </c>
      <c r="BH4" s="35">
        <v>99</v>
      </c>
      <c r="BI4" s="35">
        <v>60</v>
      </c>
      <c r="BJ4" s="35">
        <v>59</v>
      </c>
      <c r="BK4" s="35">
        <v>66</v>
      </c>
      <c r="BL4" s="35">
        <v>71</v>
      </c>
      <c r="BM4" s="35">
        <v>73</v>
      </c>
      <c r="BN4" s="35">
        <v>77</v>
      </c>
      <c r="BO4" s="35">
        <v>124</v>
      </c>
      <c r="BP4" s="35">
        <v>117</v>
      </c>
      <c r="BQ4" s="35">
        <v>70</v>
      </c>
      <c r="BR4" s="35">
        <v>88</v>
      </c>
      <c r="BS4" s="35">
        <v>106</v>
      </c>
      <c r="BT4" s="35">
        <v>115</v>
      </c>
      <c r="BU4" s="35">
        <v>88</v>
      </c>
      <c r="BV4" s="35">
        <v>52</v>
      </c>
      <c r="BW4" s="35">
        <v>46</v>
      </c>
      <c r="BX4" s="35">
        <v>59</v>
      </c>
      <c r="BY4" s="35">
        <v>43</v>
      </c>
      <c r="BZ4" s="35">
        <v>59</v>
      </c>
      <c r="CA4" s="35">
        <v>34</v>
      </c>
      <c r="CB4" s="35">
        <v>14</v>
      </c>
      <c r="CC4" s="35">
        <v>33</v>
      </c>
      <c r="CD4" s="35">
        <v>118</v>
      </c>
      <c r="CE4" s="35">
        <v>140</v>
      </c>
      <c r="CF4" s="35">
        <v>235</v>
      </c>
      <c r="CG4" s="35">
        <v>241</v>
      </c>
      <c r="CH4" s="10"/>
    </row>
    <row r="5" spans="1:86" x14ac:dyDescent="0.2">
      <c r="A5" s="41" t="s">
        <v>52</v>
      </c>
      <c r="B5" s="35">
        <v>201</v>
      </c>
      <c r="C5" s="35">
        <v>230</v>
      </c>
      <c r="D5" s="35">
        <v>238</v>
      </c>
      <c r="E5" s="35">
        <v>239</v>
      </c>
      <c r="F5" s="35">
        <v>223</v>
      </c>
      <c r="G5" s="35">
        <v>248</v>
      </c>
      <c r="H5" s="35">
        <v>228</v>
      </c>
      <c r="I5" s="35">
        <v>190</v>
      </c>
      <c r="J5" s="35">
        <v>157</v>
      </c>
      <c r="K5" s="35">
        <v>158</v>
      </c>
      <c r="L5" s="35">
        <v>152</v>
      </c>
      <c r="M5" s="35">
        <v>143</v>
      </c>
      <c r="N5" s="35">
        <v>150</v>
      </c>
      <c r="O5" s="35">
        <v>144</v>
      </c>
      <c r="Q5" s="35">
        <v>110</v>
      </c>
      <c r="R5" s="35">
        <v>129</v>
      </c>
      <c r="S5" s="35">
        <v>104</v>
      </c>
      <c r="T5" s="35">
        <v>119</v>
      </c>
      <c r="U5" s="35">
        <v>124</v>
      </c>
      <c r="V5" s="35">
        <v>124</v>
      </c>
      <c r="W5" s="35">
        <v>115</v>
      </c>
      <c r="X5" s="35">
        <v>113</v>
      </c>
      <c r="Y5" s="35">
        <v>97</v>
      </c>
      <c r="Z5" s="35">
        <v>93</v>
      </c>
      <c r="AA5" s="35">
        <v>83</v>
      </c>
      <c r="AB5" s="35">
        <v>74</v>
      </c>
      <c r="AC5" s="35">
        <v>74</v>
      </c>
      <c r="AD5" s="35">
        <v>84</v>
      </c>
      <c r="AE5" s="35">
        <v>73</v>
      </c>
      <c r="AF5" s="35">
        <v>79</v>
      </c>
      <c r="AG5" s="35">
        <v>70</v>
      </c>
      <c r="AH5" s="35">
        <v>73</v>
      </c>
      <c r="AI5" s="35">
        <v>71</v>
      </c>
      <c r="AJ5" s="35">
        <v>79</v>
      </c>
      <c r="AK5" s="35">
        <v>71</v>
      </c>
      <c r="AL5" s="35">
        <v>73</v>
      </c>
      <c r="AM5" s="35">
        <v>71</v>
      </c>
      <c r="AO5" s="35">
        <v>56</v>
      </c>
      <c r="AP5" s="35">
        <v>73</v>
      </c>
      <c r="AQ5" s="35">
        <v>50</v>
      </c>
      <c r="AR5" s="35">
        <v>54</v>
      </c>
      <c r="AS5" s="35">
        <v>58</v>
      </c>
      <c r="AT5" s="35">
        <v>61</v>
      </c>
      <c r="AU5" s="35">
        <v>59</v>
      </c>
      <c r="AV5" s="35">
        <v>65</v>
      </c>
      <c r="AW5" s="35">
        <v>56</v>
      </c>
      <c r="AX5" s="35">
        <v>68</v>
      </c>
      <c r="AY5" s="35">
        <v>57</v>
      </c>
      <c r="AZ5" s="35">
        <v>58</v>
      </c>
      <c r="BA5" s="35">
        <v>53</v>
      </c>
      <c r="BB5" s="35">
        <v>60</v>
      </c>
      <c r="BC5" s="35">
        <v>55</v>
      </c>
      <c r="BD5" s="35">
        <v>42</v>
      </c>
      <c r="BE5" s="35">
        <v>41</v>
      </c>
      <c r="BF5" s="35">
        <v>52</v>
      </c>
      <c r="BG5" s="35">
        <v>42</v>
      </c>
      <c r="BH5" s="35">
        <v>41</v>
      </c>
      <c r="BI5" s="35">
        <v>37</v>
      </c>
      <c r="BJ5" s="35">
        <v>37</v>
      </c>
      <c r="BK5" s="35">
        <v>36</v>
      </c>
      <c r="BL5" s="35">
        <v>38</v>
      </c>
      <c r="BM5" s="35">
        <v>38</v>
      </c>
      <c r="BN5" s="35">
        <v>46</v>
      </c>
      <c r="BO5" s="35">
        <v>36</v>
      </c>
      <c r="BP5" s="35">
        <v>37</v>
      </c>
      <c r="BQ5" s="35">
        <v>37</v>
      </c>
      <c r="BR5" s="35">
        <v>42</v>
      </c>
      <c r="BS5" s="35">
        <v>35</v>
      </c>
      <c r="BT5" s="35">
        <v>35</v>
      </c>
      <c r="BU5" s="35">
        <v>35</v>
      </c>
      <c r="BV5" s="35">
        <v>38</v>
      </c>
      <c r="BW5" s="35">
        <v>35</v>
      </c>
      <c r="BX5" s="35">
        <v>36</v>
      </c>
      <c r="BY5" s="35">
        <v>36</v>
      </c>
      <c r="BZ5" s="35">
        <v>43</v>
      </c>
      <c r="CA5" s="35">
        <v>36</v>
      </c>
      <c r="CB5" s="35">
        <v>35</v>
      </c>
      <c r="CC5" s="35">
        <v>32</v>
      </c>
      <c r="CD5" s="35">
        <v>41</v>
      </c>
      <c r="CE5" s="35">
        <v>35</v>
      </c>
      <c r="CF5" s="35">
        <v>36</v>
      </c>
      <c r="CG5" s="35">
        <v>37</v>
      </c>
      <c r="CH5" s="10"/>
    </row>
    <row r="6" spans="1:86" x14ac:dyDescent="0.2">
      <c r="A6" s="41" t="s">
        <v>75</v>
      </c>
      <c r="B6" s="35">
        <v>285</v>
      </c>
      <c r="C6" s="35">
        <v>-118</v>
      </c>
      <c r="D6" s="35">
        <v>199</v>
      </c>
      <c r="E6" s="35">
        <v>-164</v>
      </c>
      <c r="F6" s="35">
        <v>36</v>
      </c>
      <c r="G6" s="35">
        <v>117</v>
      </c>
      <c r="H6" s="35">
        <v>-15</v>
      </c>
      <c r="I6" s="35">
        <v>-156</v>
      </c>
      <c r="J6" s="35">
        <v>-1</v>
      </c>
      <c r="K6" s="35">
        <v>-34</v>
      </c>
      <c r="L6" s="35">
        <v>-162</v>
      </c>
      <c r="M6" s="35">
        <v>-197</v>
      </c>
      <c r="N6" s="35">
        <v>81</v>
      </c>
      <c r="O6" s="35">
        <v>-22</v>
      </c>
      <c r="Q6" s="35">
        <v>-209</v>
      </c>
      <c r="R6" s="35">
        <v>45</v>
      </c>
      <c r="S6" s="35">
        <v>-193</v>
      </c>
      <c r="T6" s="35">
        <v>229</v>
      </c>
      <c r="U6" s="35">
        <v>30</v>
      </c>
      <c r="V6" s="35">
        <v>87</v>
      </c>
      <c r="W6" s="35">
        <v>2</v>
      </c>
      <c r="X6" s="35">
        <v>-17</v>
      </c>
      <c r="Y6" s="35">
        <v>-85</v>
      </c>
      <c r="Z6" s="35">
        <v>-71</v>
      </c>
      <c r="AA6" s="35">
        <v>-60</v>
      </c>
      <c r="AB6" s="35">
        <v>59</v>
      </c>
      <c r="AC6" s="35">
        <v>-76</v>
      </c>
      <c r="AD6" s="35">
        <v>42</v>
      </c>
      <c r="AE6" s="35">
        <v>-199</v>
      </c>
      <c r="AF6" s="35">
        <v>37</v>
      </c>
      <c r="AG6" s="35">
        <v>-135</v>
      </c>
      <c r="AH6" s="35">
        <v>-62</v>
      </c>
      <c r="AI6" s="35">
        <v>13</v>
      </c>
      <c r="AJ6" s="35">
        <v>68</v>
      </c>
      <c r="AK6" s="35">
        <v>-58</v>
      </c>
      <c r="AL6" s="35">
        <v>36</v>
      </c>
      <c r="AM6" s="35">
        <v>-239</v>
      </c>
      <c r="AO6" s="35">
        <v>-73</v>
      </c>
      <c r="AP6" s="35">
        <v>118</v>
      </c>
      <c r="AQ6" s="35">
        <v>-7</v>
      </c>
      <c r="AR6" s="35">
        <v>-186</v>
      </c>
      <c r="AS6" s="35">
        <v>41</v>
      </c>
      <c r="AT6" s="35">
        <v>188</v>
      </c>
      <c r="AU6" s="35">
        <v>21</v>
      </c>
      <c r="AV6" s="35">
        <v>9</v>
      </c>
      <c r="AW6" s="35">
        <v>-77</v>
      </c>
      <c r="AX6" s="35">
        <v>164</v>
      </c>
      <c r="AY6" s="35">
        <v>14</v>
      </c>
      <c r="AZ6" s="35">
        <v>-12</v>
      </c>
      <c r="BA6" s="35">
        <v>-50</v>
      </c>
      <c r="BB6" s="35">
        <v>33</v>
      </c>
      <c r="BC6" s="35">
        <v>-41</v>
      </c>
      <c r="BD6" s="35">
        <v>-44</v>
      </c>
      <c r="BE6" s="35">
        <v>-69</v>
      </c>
      <c r="BF6" s="35">
        <v>-2</v>
      </c>
      <c r="BG6" s="35">
        <v>-38</v>
      </c>
      <c r="BH6" s="35">
        <v>-22</v>
      </c>
      <c r="BI6" s="35">
        <v>-39</v>
      </c>
      <c r="BJ6" s="35">
        <v>98</v>
      </c>
      <c r="BK6" s="35">
        <v>-85</v>
      </c>
      <c r="BL6" s="35">
        <v>9</v>
      </c>
      <c r="BM6" s="35">
        <v>-18</v>
      </c>
      <c r="BN6" s="35">
        <v>60</v>
      </c>
      <c r="BO6" s="35">
        <v>-145</v>
      </c>
      <c r="BP6" s="35">
        <v>-54</v>
      </c>
      <c r="BQ6" s="35">
        <v>-36</v>
      </c>
      <c r="BR6" s="35">
        <v>73</v>
      </c>
      <c r="BS6" s="35">
        <v>-117</v>
      </c>
      <c r="BT6" s="35">
        <v>-18</v>
      </c>
      <c r="BU6" s="35">
        <v>-74</v>
      </c>
      <c r="BV6" s="35">
        <v>12</v>
      </c>
      <c r="BW6" s="35">
        <v>-19</v>
      </c>
      <c r="BX6" s="35">
        <v>32</v>
      </c>
      <c r="BY6" s="35">
        <v>-2</v>
      </c>
      <c r="BZ6" s="35">
        <v>70</v>
      </c>
      <c r="CA6" s="35">
        <v>-21</v>
      </c>
      <c r="CB6" s="35">
        <v>-37</v>
      </c>
      <c r="CC6" s="35">
        <v>42</v>
      </c>
      <c r="CD6" s="35">
        <v>-6</v>
      </c>
      <c r="CE6" s="35">
        <v>-121</v>
      </c>
      <c r="CF6" s="35">
        <v>-118</v>
      </c>
      <c r="CG6" s="35">
        <v>-175</v>
      </c>
      <c r="CH6" s="10"/>
    </row>
    <row r="7" spans="1:86" x14ac:dyDescent="0.2">
      <c r="A7" s="41" t="s">
        <v>198</v>
      </c>
      <c r="B7" s="35">
        <v>-142</v>
      </c>
      <c r="C7" s="35">
        <v>-29</v>
      </c>
      <c r="D7" s="35">
        <v>-12</v>
      </c>
      <c r="E7" s="35">
        <v>4</v>
      </c>
      <c r="F7" s="35">
        <v>-12</v>
      </c>
      <c r="G7" s="35">
        <v>-12</v>
      </c>
      <c r="H7" s="35">
        <v>-11</v>
      </c>
      <c r="I7" s="35">
        <v>-23</v>
      </c>
      <c r="J7" s="35">
        <v>-16</v>
      </c>
      <c r="K7" s="35">
        <v>-7</v>
      </c>
      <c r="L7" s="35">
        <v>-30</v>
      </c>
      <c r="M7" s="35">
        <v>-36</v>
      </c>
      <c r="N7" s="35">
        <v>-5</v>
      </c>
      <c r="O7" s="35">
        <v>-4</v>
      </c>
      <c r="Q7" s="35">
        <v>2</v>
      </c>
      <c r="R7" s="35">
        <v>2</v>
      </c>
      <c r="S7" s="35">
        <v>-6</v>
      </c>
      <c r="T7" s="35">
        <v>-6</v>
      </c>
      <c r="U7" s="35">
        <v>-4</v>
      </c>
      <c r="V7" s="35">
        <v>-8</v>
      </c>
      <c r="W7" s="35">
        <v>-5</v>
      </c>
      <c r="X7" s="35">
        <v>-6</v>
      </c>
      <c r="Y7" s="35">
        <v>-11</v>
      </c>
      <c r="Z7" s="35">
        <v>-12</v>
      </c>
      <c r="AA7" s="35">
        <v>0</v>
      </c>
      <c r="AB7" s="35">
        <v>-16</v>
      </c>
      <c r="AC7" s="35">
        <v>-7</v>
      </c>
      <c r="AD7" s="35">
        <v>0</v>
      </c>
      <c r="AE7" s="35">
        <v>-18</v>
      </c>
      <c r="AF7" s="35">
        <v>-12</v>
      </c>
      <c r="AG7" s="35">
        <v>-21</v>
      </c>
      <c r="AH7" s="35">
        <v>-15</v>
      </c>
      <c r="AI7" s="35">
        <v>2</v>
      </c>
      <c r="AJ7" s="35">
        <v>-7</v>
      </c>
      <c r="AK7" s="35">
        <v>-1</v>
      </c>
      <c r="AL7" s="35">
        <v>-3</v>
      </c>
      <c r="AM7" s="35">
        <v>-6</v>
      </c>
      <c r="AO7" s="35">
        <v>1</v>
      </c>
      <c r="AP7" s="35">
        <v>1</v>
      </c>
      <c r="AQ7" s="35">
        <v>-4</v>
      </c>
      <c r="AR7" s="35">
        <v>-2</v>
      </c>
      <c r="AS7" s="35">
        <v>-3</v>
      </c>
      <c r="AT7" s="35">
        <v>-3</v>
      </c>
      <c r="AU7" s="35">
        <v>-3</v>
      </c>
      <c r="AV7" s="35">
        <v>-1</v>
      </c>
      <c r="AW7" s="35">
        <v>-4</v>
      </c>
      <c r="AX7" s="35">
        <v>-4</v>
      </c>
      <c r="AY7" s="35">
        <v>-2</v>
      </c>
      <c r="AZ7" s="35">
        <v>-3</v>
      </c>
      <c r="BA7" s="35">
        <v>-2</v>
      </c>
      <c r="BB7" s="35">
        <v>-4</v>
      </c>
      <c r="BC7" s="35">
        <v>-4</v>
      </c>
      <c r="BD7" s="35">
        <v>-7</v>
      </c>
      <c r="BE7" s="35">
        <v>-5</v>
      </c>
      <c r="BF7" s="35">
        <v>-7</v>
      </c>
      <c r="BG7" s="35">
        <v>8</v>
      </c>
      <c r="BH7" s="35">
        <v>-8</v>
      </c>
      <c r="BI7" s="35">
        <v>-6</v>
      </c>
      <c r="BJ7" s="35">
        <v>-10</v>
      </c>
      <c r="BK7" s="35">
        <v>-3</v>
      </c>
      <c r="BL7" s="35">
        <v>-4</v>
      </c>
      <c r="BM7" s="35">
        <v>2</v>
      </c>
      <c r="BN7" s="35">
        <v>-2</v>
      </c>
      <c r="BO7" s="35">
        <v>-8</v>
      </c>
      <c r="BP7" s="35">
        <v>-10</v>
      </c>
      <c r="BQ7" s="35">
        <v>0</v>
      </c>
      <c r="BR7" s="35">
        <v>-12</v>
      </c>
      <c r="BS7" s="35">
        <v>-3</v>
      </c>
      <c r="BT7" s="35">
        <v>-18</v>
      </c>
      <c r="BU7" s="35">
        <v>-8</v>
      </c>
      <c r="BV7" s="35">
        <v>-7</v>
      </c>
      <c r="BW7" s="35">
        <v>2</v>
      </c>
      <c r="BX7" s="35">
        <v>0</v>
      </c>
      <c r="BY7" s="35">
        <v>-1</v>
      </c>
      <c r="BZ7" s="35">
        <v>-6</v>
      </c>
      <c r="CA7" s="35">
        <v>-3</v>
      </c>
      <c r="CB7" s="35">
        <v>2</v>
      </c>
      <c r="CC7" s="35">
        <v>-2</v>
      </c>
      <c r="CD7" s="35">
        <v>-1</v>
      </c>
      <c r="CE7" s="35">
        <v>-2</v>
      </c>
      <c r="CF7" s="35">
        <v>-4</v>
      </c>
      <c r="CG7" s="35">
        <v>-8</v>
      </c>
      <c r="CH7" s="10"/>
    </row>
    <row r="8" spans="1:86" x14ac:dyDescent="0.2">
      <c r="A8" s="41" t="s">
        <v>199</v>
      </c>
      <c r="B8" s="35">
        <v>-69</v>
      </c>
      <c r="C8" s="35">
        <v>-46</v>
      </c>
      <c r="D8" s="35">
        <v>-67</v>
      </c>
      <c r="E8" s="35">
        <v>-86</v>
      </c>
      <c r="F8" s="35">
        <v>-50</v>
      </c>
      <c r="G8" s="35">
        <v>-56</v>
      </c>
      <c r="H8" s="35">
        <v>-57</v>
      </c>
      <c r="I8" s="35">
        <v>-49</v>
      </c>
      <c r="J8" s="35">
        <v>-23</v>
      </c>
      <c r="K8" s="35">
        <v>-9</v>
      </c>
      <c r="L8" s="35">
        <v>-8</v>
      </c>
      <c r="M8" s="35">
        <v>-5</v>
      </c>
      <c r="N8" s="35">
        <v>-5</v>
      </c>
      <c r="O8" s="35">
        <v>-7</v>
      </c>
      <c r="Q8" s="35">
        <v>-48</v>
      </c>
      <c r="R8" s="35">
        <v>-38</v>
      </c>
      <c r="S8" s="35">
        <v>-27</v>
      </c>
      <c r="T8" s="35">
        <v>-23</v>
      </c>
      <c r="U8" s="35">
        <v>-25</v>
      </c>
      <c r="V8" s="35">
        <v>-31</v>
      </c>
      <c r="W8" s="35">
        <v>-31</v>
      </c>
      <c r="X8" s="35">
        <v>-26</v>
      </c>
      <c r="Y8" s="35">
        <v>-33</v>
      </c>
      <c r="Z8" s="35">
        <v>-16</v>
      </c>
      <c r="AA8" s="35">
        <v>-17</v>
      </c>
      <c r="AB8" s="35">
        <v>-6</v>
      </c>
      <c r="AC8" s="35">
        <v>-5</v>
      </c>
      <c r="AD8" s="35">
        <v>-4</v>
      </c>
      <c r="AE8" s="35">
        <v>-5</v>
      </c>
      <c r="AF8" s="35">
        <v>-3</v>
      </c>
      <c r="AG8" s="35">
        <v>-2</v>
      </c>
      <c r="AH8" s="35">
        <v>-3</v>
      </c>
      <c r="AI8" s="35">
        <v>-3</v>
      </c>
      <c r="AJ8" s="35">
        <v>-2</v>
      </c>
      <c r="AK8" s="35">
        <v>-2</v>
      </c>
      <c r="AL8" s="35">
        <v>-5</v>
      </c>
      <c r="AM8" s="35">
        <v>-3</v>
      </c>
      <c r="AO8" s="35">
        <v>-19</v>
      </c>
      <c r="AP8" s="35">
        <v>-19</v>
      </c>
      <c r="AQ8" s="35">
        <v>-27</v>
      </c>
      <c r="AR8" s="35">
        <v>0</v>
      </c>
      <c r="AS8" s="35">
        <v>-6</v>
      </c>
      <c r="AT8" s="35">
        <v>-17</v>
      </c>
      <c r="AU8" s="35">
        <v>-6</v>
      </c>
      <c r="AV8" s="35">
        <v>-19</v>
      </c>
      <c r="AW8" s="35">
        <v>-9</v>
      </c>
      <c r="AX8" s="35">
        <v>-22</v>
      </c>
      <c r="AY8" s="35">
        <v>-8</v>
      </c>
      <c r="AZ8" s="35">
        <v>-23</v>
      </c>
      <c r="BA8" s="35">
        <v>-10</v>
      </c>
      <c r="BB8" s="35">
        <v>-16</v>
      </c>
      <c r="BC8" s="35">
        <v>-9</v>
      </c>
      <c r="BD8" s="35">
        <v>-24</v>
      </c>
      <c r="BE8" s="35">
        <v>1</v>
      </c>
      <c r="BF8" s="35">
        <v>-17</v>
      </c>
      <c r="BG8" s="35">
        <v>-5</v>
      </c>
      <c r="BH8" s="35">
        <v>-12</v>
      </c>
      <c r="BI8" s="35">
        <v>-5</v>
      </c>
      <c r="BJ8" s="35">
        <v>-1</v>
      </c>
      <c r="BK8" s="35">
        <v>-5</v>
      </c>
      <c r="BL8" s="35">
        <v>0</v>
      </c>
      <c r="BM8" s="35">
        <v>-4</v>
      </c>
      <c r="BN8" s="35">
        <v>0</v>
      </c>
      <c r="BO8" s="35">
        <v>-4</v>
      </c>
      <c r="BP8" s="35">
        <v>-1</v>
      </c>
      <c r="BQ8" s="35">
        <v>-2</v>
      </c>
      <c r="BR8" s="35">
        <v>-1</v>
      </c>
      <c r="BS8" s="35">
        <v>-1</v>
      </c>
      <c r="BT8" s="35">
        <v>-1</v>
      </c>
      <c r="BU8" s="35">
        <v>-2</v>
      </c>
      <c r="BV8" s="35">
        <v>-1</v>
      </c>
      <c r="BW8" s="35">
        <v>-1</v>
      </c>
      <c r="BX8" s="35">
        <v>-2</v>
      </c>
      <c r="BY8" s="35">
        <v>-1</v>
      </c>
      <c r="BZ8" s="35">
        <v>-1</v>
      </c>
      <c r="CA8" s="35">
        <v>-1</v>
      </c>
      <c r="CB8" s="35">
        <v>-1</v>
      </c>
      <c r="CC8" s="35">
        <v>-4</v>
      </c>
      <c r="CD8" s="35">
        <v>-1</v>
      </c>
      <c r="CE8" s="35">
        <v>-2</v>
      </c>
      <c r="CF8" s="35">
        <v>-1</v>
      </c>
      <c r="CG8" s="35">
        <v>-2</v>
      </c>
      <c r="CH8" s="10"/>
    </row>
    <row r="9" spans="1:86" x14ac:dyDescent="0.2">
      <c r="A9" s="43" t="s">
        <v>203</v>
      </c>
      <c r="B9" s="9">
        <v>77</v>
      </c>
      <c r="C9" s="9">
        <v>35</v>
      </c>
      <c r="D9" s="9">
        <v>-57</v>
      </c>
      <c r="E9" s="9">
        <v>202</v>
      </c>
      <c r="F9" s="9">
        <v>-90</v>
      </c>
      <c r="G9" s="9">
        <v>-5</v>
      </c>
      <c r="H9" s="9">
        <v>15</v>
      </c>
      <c r="I9" s="9">
        <v>1</v>
      </c>
      <c r="J9" s="9">
        <v>-57</v>
      </c>
      <c r="K9" s="9">
        <v>-18</v>
      </c>
      <c r="L9" s="9">
        <v>23</v>
      </c>
      <c r="M9" s="9">
        <v>29</v>
      </c>
      <c r="N9" s="9">
        <v>-28</v>
      </c>
      <c r="O9" s="9">
        <v>-7</v>
      </c>
      <c r="P9" s="7"/>
      <c r="Q9" s="9">
        <v>-18</v>
      </c>
      <c r="R9" s="9">
        <v>220</v>
      </c>
      <c r="S9" s="9">
        <v>-58</v>
      </c>
      <c r="T9" s="9">
        <v>-32</v>
      </c>
      <c r="U9" s="9">
        <v>-20</v>
      </c>
      <c r="V9" s="9">
        <v>15</v>
      </c>
      <c r="W9" s="9">
        <v>-43</v>
      </c>
      <c r="X9" s="9">
        <v>58</v>
      </c>
      <c r="Y9" s="9">
        <v>-36</v>
      </c>
      <c r="Z9" s="9">
        <v>37</v>
      </c>
      <c r="AA9" s="9">
        <v>-39</v>
      </c>
      <c r="AB9" s="9">
        <v>-18</v>
      </c>
      <c r="AC9" s="9">
        <v>11</v>
      </c>
      <c r="AD9" s="9">
        <v>-29</v>
      </c>
      <c r="AE9" s="9">
        <v>21</v>
      </c>
      <c r="AF9" s="9">
        <v>2</v>
      </c>
      <c r="AG9" s="9">
        <v>10</v>
      </c>
      <c r="AH9" s="9">
        <v>19</v>
      </c>
      <c r="AI9" s="9">
        <v>-20</v>
      </c>
      <c r="AJ9" s="9">
        <v>-8</v>
      </c>
      <c r="AK9" s="9">
        <v>62</v>
      </c>
      <c r="AL9" s="9">
        <v>-69</v>
      </c>
      <c r="AM9" s="9">
        <v>23</v>
      </c>
      <c r="AN9" s="7"/>
      <c r="AO9" s="9">
        <v>40</v>
      </c>
      <c r="AP9" s="9">
        <v>180</v>
      </c>
      <c r="AQ9" s="9">
        <v>-36</v>
      </c>
      <c r="AR9" s="9">
        <v>-22</v>
      </c>
      <c r="AS9" s="9">
        <v>8</v>
      </c>
      <c r="AT9" s="9">
        <v>-40</v>
      </c>
      <c r="AU9" s="9">
        <v>-2</v>
      </c>
      <c r="AV9" s="9">
        <v>-18</v>
      </c>
      <c r="AW9" s="9">
        <v>16</v>
      </c>
      <c r="AX9" s="9">
        <v>-1</v>
      </c>
      <c r="AY9" s="9">
        <v>-45</v>
      </c>
      <c r="AZ9" s="9">
        <v>2</v>
      </c>
      <c r="BA9" s="9">
        <v>28</v>
      </c>
      <c r="BB9" s="9">
        <v>30</v>
      </c>
      <c r="BC9" s="9">
        <v>-25</v>
      </c>
      <c r="BD9" s="9">
        <v>-11</v>
      </c>
      <c r="BE9" s="9">
        <v>19</v>
      </c>
      <c r="BF9" s="9">
        <v>18</v>
      </c>
      <c r="BG9" s="9">
        <v>-12</v>
      </c>
      <c r="BH9" s="9">
        <v>-27</v>
      </c>
      <c r="BI9" s="9">
        <v>11</v>
      </c>
      <c r="BJ9" s="9">
        <v>-29</v>
      </c>
      <c r="BK9" s="9">
        <v>26</v>
      </c>
      <c r="BL9" s="9">
        <v>-15</v>
      </c>
      <c r="BM9" s="9">
        <v>1</v>
      </c>
      <c r="BN9" s="9">
        <v>-30</v>
      </c>
      <c r="BO9" s="9">
        <v>20</v>
      </c>
      <c r="BP9" s="9">
        <v>1</v>
      </c>
      <c r="BQ9" s="9">
        <v>-2</v>
      </c>
      <c r="BR9" s="9">
        <v>4</v>
      </c>
      <c r="BS9" s="9">
        <v>22</v>
      </c>
      <c r="BT9" s="9">
        <v>-12</v>
      </c>
      <c r="BU9" s="9">
        <v>25</v>
      </c>
      <c r="BV9" s="9">
        <v>-6</v>
      </c>
      <c r="BW9" s="9">
        <v>8</v>
      </c>
      <c r="BX9" s="9">
        <v>-28</v>
      </c>
      <c r="BY9" s="9">
        <v>-5</v>
      </c>
      <c r="BZ9" s="9">
        <v>-3</v>
      </c>
      <c r="CA9" s="9">
        <v>18</v>
      </c>
      <c r="CB9" s="9">
        <v>44</v>
      </c>
      <c r="CC9" s="9">
        <v>-24</v>
      </c>
      <c r="CD9" s="9">
        <v>-45</v>
      </c>
      <c r="CE9" s="9">
        <v>56</v>
      </c>
      <c r="CF9" s="9">
        <v>-33</v>
      </c>
      <c r="CG9" s="9">
        <v>17</v>
      </c>
      <c r="CH9" s="10"/>
    </row>
    <row r="10" spans="1:86" x14ac:dyDescent="0.2">
      <c r="A10" s="42" t="s">
        <v>78</v>
      </c>
      <c r="B10" s="36">
        <v>1011</v>
      </c>
      <c r="C10" s="36">
        <v>332</v>
      </c>
      <c r="D10" s="36">
        <v>153</v>
      </c>
      <c r="E10" s="36">
        <v>266</v>
      </c>
      <c r="F10" s="36">
        <v>144</v>
      </c>
      <c r="G10" s="36">
        <v>212</v>
      </c>
      <c r="H10" s="36">
        <v>152</v>
      </c>
      <c r="I10" s="36">
        <v>184</v>
      </c>
      <c r="J10" s="36">
        <v>354</v>
      </c>
      <c r="K10" s="36">
        <v>377</v>
      </c>
      <c r="L10" s="36">
        <v>374</v>
      </c>
      <c r="M10" s="36">
        <v>295</v>
      </c>
      <c r="N10" s="36">
        <v>400</v>
      </c>
      <c r="O10" s="36">
        <v>303</v>
      </c>
      <c r="P10" s="10"/>
      <c r="Q10" s="36">
        <v>-30</v>
      </c>
      <c r="R10" s="36">
        <v>296</v>
      </c>
      <c r="S10" s="36">
        <v>-109</v>
      </c>
      <c r="T10" s="36">
        <v>253</v>
      </c>
      <c r="U10" s="36">
        <v>82</v>
      </c>
      <c r="V10" s="36">
        <v>130</v>
      </c>
      <c r="W10" s="36">
        <v>34</v>
      </c>
      <c r="X10" s="36">
        <v>118</v>
      </c>
      <c r="Y10" s="36">
        <v>49</v>
      </c>
      <c r="Z10" s="36">
        <v>135</v>
      </c>
      <c r="AA10" s="36">
        <v>142</v>
      </c>
      <c r="AB10" s="36">
        <v>212</v>
      </c>
      <c r="AC10" s="36">
        <v>134</v>
      </c>
      <c r="AD10" s="36">
        <v>243</v>
      </c>
      <c r="AE10" s="36">
        <v>113</v>
      </c>
      <c r="AF10" s="36">
        <v>261</v>
      </c>
      <c r="AG10" s="36">
        <v>143</v>
      </c>
      <c r="AH10" s="36">
        <v>152</v>
      </c>
      <c r="AI10" s="36">
        <v>168</v>
      </c>
      <c r="AJ10" s="36">
        <v>232</v>
      </c>
      <c r="AK10" s="36">
        <v>120</v>
      </c>
      <c r="AL10" s="36">
        <v>183</v>
      </c>
      <c r="AM10" s="36">
        <v>221</v>
      </c>
      <c r="AN10" s="10"/>
      <c r="AO10" s="36">
        <v>0</v>
      </c>
      <c r="AP10" s="36">
        <v>296</v>
      </c>
      <c r="AQ10" s="36">
        <v>29</v>
      </c>
      <c r="AR10" s="36">
        <v>-138</v>
      </c>
      <c r="AS10" s="36">
        <v>85</v>
      </c>
      <c r="AT10" s="36">
        <v>168</v>
      </c>
      <c r="AU10" s="36">
        <v>60</v>
      </c>
      <c r="AV10" s="36">
        <v>22</v>
      </c>
      <c r="AW10" s="36">
        <v>-40</v>
      </c>
      <c r="AX10" s="36">
        <v>170</v>
      </c>
      <c r="AY10" s="36">
        <v>8</v>
      </c>
      <c r="AZ10" s="36">
        <v>26</v>
      </c>
      <c r="BA10" s="36">
        <v>13</v>
      </c>
      <c r="BB10" s="36">
        <v>105</v>
      </c>
      <c r="BC10" s="36">
        <v>15</v>
      </c>
      <c r="BD10" s="36">
        <v>34</v>
      </c>
      <c r="BE10" s="36">
        <v>49</v>
      </c>
      <c r="BF10" s="36">
        <v>86</v>
      </c>
      <c r="BG10" s="36">
        <v>71</v>
      </c>
      <c r="BH10" s="36">
        <v>71</v>
      </c>
      <c r="BI10" s="36">
        <v>58</v>
      </c>
      <c r="BJ10" s="36">
        <v>154</v>
      </c>
      <c r="BK10" s="36">
        <v>35</v>
      </c>
      <c r="BL10" s="36">
        <v>99</v>
      </c>
      <c r="BM10" s="36">
        <v>92</v>
      </c>
      <c r="BN10" s="36">
        <v>151</v>
      </c>
      <c r="BO10" s="36">
        <v>23</v>
      </c>
      <c r="BP10" s="36">
        <v>90</v>
      </c>
      <c r="BQ10" s="36">
        <v>67</v>
      </c>
      <c r="BR10" s="36">
        <v>194</v>
      </c>
      <c r="BS10" s="36">
        <v>42</v>
      </c>
      <c r="BT10" s="36">
        <v>101</v>
      </c>
      <c r="BU10" s="36">
        <v>64</v>
      </c>
      <c r="BV10" s="36">
        <v>88</v>
      </c>
      <c r="BW10" s="36">
        <v>71</v>
      </c>
      <c r="BX10" s="36">
        <v>97</v>
      </c>
      <c r="BY10" s="36">
        <v>70</v>
      </c>
      <c r="BZ10" s="36">
        <v>162</v>
      </c>
      <c r="CA10" s="36">
        <v>63</v>
      </c>
      <c r="CB10" s="36">
        <v>57</v>
      </c>
      <c r="CC10" s="36">
        <v>77</v>
      </c>
      <c r="CD10" s="36">
        <v>106</v>
      </c>
      <c r="CE10" s="36">
        <v>106</v>
      </c>
      <c r="CF10" s="36">
        <v>115</v>
      </c>
      <c r="CG10" s="36">
        <v>110</v>
      </c>
      <c r="CH10" s="10"/>
    </row>
    <row r="11" spans="1:86" x14ac:dyDescent="0.2">
      <c r="A11" s="43" t="s">
        <v>110</v>
      </c>
      <c r="B11" s="9">
        <v>-201</v>
      </c>
      <c r="C11" s="9">
        <v>-169</v>
      </c>
      <c r="D11" s="9">
        <v>-82</v>
      </c>
      <c r="E11" s="9">
        <v>-76</v>
      </c>
      <c r="F11" s="9">
        <v>-114</v>
      </c>
      <c r="G11" s="9">
        <v>-127</v>
      </c>
      <c r="H11" s="9">
        <v>-94</v>
      </c>
      <c r="I11" s="9">
        <v>-78</v>
      </c>
      <c r="J11" s="9">
        <v>-119</v>
      </c>
      <c r="K11" s="9">
        <v>-118</v>
      </c>
      <c r="L11" s="9">
        <v>-164</v>
      </c>
      <c r="M11" s="9">
        <v>-192</v>
      </c>
      <c r="N11" s="9">
        <v>-151</v>
      </c>
      <c r="O11" s="9">
        <v>-109</v>
      </c>
      <c r="P11" s="13"/>
      <c r="Q11" s="9">
        <v>-32</v>
      </c>
      <c r="R11" s="9">
        <v>-44</v>
      </c>
      <c r="S11" s="9">
        <v>-42</v>
      </c>
      <c r="T11" s="9">
        <v>-72</v>
      </c>
      <c r="U11" s="9">
        <v>-65</v>
      </c>
      <c r="V11" s="9">
        <v>-62</v>
      </c>
      <c r="W11" s="9">
        <v>-51</v>
      </c>
      <c r="X11" s="9">
        <v>-43</v>
      </c>
      <c r="Y11" s="9">
        <v>-30</v>
      </c>
      <c r="Z11" s="9">
        <v>-48</v>
      </c>
      <c r="AA11" s="9">
        <v>-52</v>
      </c>
      <c r="AB11" s="9">
        <v>-67</v>
      </c>
      <c r="AC11" s="9">
        <v>-52</v>
      </c>
      <c r="AD11" s="9">
        <v>-66</v>
      </c>
      <c r="AE11" s="9">
        <v>-75</v>
      </c>
      <c r="AF11" s="9">
        <v>-89</v>
      </c>
      <c r="AG11" s="9">
        <v>-88</v>
      </c>
      <c r="AH11" s="9">
        <v>-104</v>
      </c>
      <c r="AI11" s="9">
        <v>-73</v>
      </c>
      <c r="AJ11" s="9">
        <v>-78</v>
      </c>
      <c r="AK11" s="9">
        <v>-68</v>
      </c>
      <c r="AL11" s="9">
        <v>-41</v>
      </c>
      <c r="AM11" s="9">
        <v>-73</v>
      </c>
      <c r="AN11" s="13"/>
      <c r="AO11" s="9">
        <v>-15</v>
      </c>
      <c r="AP11" s="9">
        <v>-29</v>
      </c>
      <c r="AQ11" s="9">
        <v>-23</v>
      </c>
      <c r="AR11" s="9">
        <v>-19</v>
      </c>
      <c r="AS11" s="9">
        <v>-34</v>
      </c>
      <c r="AT11" s="9">
        <v>-38</v>
      </c>
      <c r="AU11" s="9">
        <v>-31</v>
      </c>
      <c r="AV11" s="9">
        <v>-34</v>
      </c>
      <c r="AW11" s="9">
        <v>-33</v>
      </c>
      <c r="AX11" s="9">
        <v>-29</v>
      </c>
      <c r="AY11" s="9">
        <v>-26</v>
      </c>
      <c r="AZ11" s="9">
        <v>-25</v>
      </c>
      <c r="BA11" s="9">
        <v>-21</v>
      </c>
      <c r="BB11" s="9">
        <v>-22</v>
      </c>
      <c r="BC11" s="9">
        <v>-16</v>
      </c>
      <c r="BD11" s="9">
        <v>-14</v>
      </c>
      <c r="BE11" s="9">
        <v>-18</v>
      </c>
      <c r="BF11" s="9">
        <v>-30</v>
      </c>
      <c r="BG11" s="9">
        <v>-30</v>
      </c>
      <c r="BH11" s="9">
        <v>-22</v>
      </c>
      <c r="BI11" s="9">
        <v>-23</v>
      </c>
      <c r="BJ11" s="9">
        <v>-44</v>
      </c>
      <c r="BK11" s="9">
        <v>-30</v>
      </c>
      <c r="BL11" s="9">
        <v>-22</v>
      </c>
      <c r="BM11" s="9">
        <v>-30</v>
      </c>
      <c r="BN11" s="9">
        <v>-36</v>
      </c>
      <c r="BO11" s="9">
        <v>-39</v>
      </c>
      <c r="BP11" s="9">
        <v>-36</v>
      </c>
      <c r="BQ11" s="9">
        <v>-27</v>
      </c>
      <c r="BR11" s="9">
        <v>-62</v>
      </c>
      <c r="BS11" s="9">
        <v>-47</v>
      </c>
      <c r="BT11" s="9">
        <v>-41</v>
      </c>
      <c r="BU11" s="9">
        <v>-49</v>
      </c>
      <c r="BV11" s="9">
        <v>-55</v>
      </c>
      <c r="BW11" s="9">
        <v>-47</v>
      </c>
      <c r="BX11" s="9">
        <v>-26</v>
      </c>
      <c r="BY11" s="9">
        <v>-26</v>
      </c>
      <c r="BZ11" s="9">
        <v>-52</v>
      </c>
      <c r="CA11" s="9">
        <v>-45</v>
      </c>
      <c r="CB11" s="9">
        <v>-23</v>
      </c>
      <c r="CC11" s="9">
        <v>-22</v>
      </c>
      <c r="CD11" s="9">
        <v>-19</v>
      </c>
      <c r="CE11" s="9">
        <v>-46</v>
      </c>
      <c r="CF11" s="9">
        <v>-27</v>
      </c>
      <c r="CG11" s="9">
        <v>-21</v>
      </c>
      <c r="CH11" s="10"/>
    </row>
    <row r="12" spans="1:86" x14ac:dyDescent="0.2">
      <c r="A12" s="41" t="s">
        <v>49</v>
      </c>
      <c r="B12" s="9">
        <v>-184</v>
      </c>
      <c r="C12" s="9">
        <v>41</v>
      </c>
      <c r="D12" s="9">
        <v>138</v>
      </c>
      <c r="E12" s="9">
        <v>-232</v>
      </c>
      <c r="F12" s="9">
        <v>473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0"/>
      <c r="Q12" s="9">
        <v>-48</v>
      </c>
      <c r="R12" s="9">
        <v>-184</v>
      </c>
      <c r="S12" s="9">
        <v>473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10"/>
      <c r="AO12" s="9">
        <v>57</v>
      </c>
      <c r="AP12" s="9">
        <v>-241</v>
      </c>
      <c r="AQ12" s="9">
        <v>473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10"/>
    </row>
    <row r="13" spans="1:86" s="44" customFormat="1" x14ac:dyDescent="0.2">
      <c r="A13" s="43" t="s">
        <v>126</v>
      </c>
      <c r="B13" s="9">
        <v>4</v>
      </c>
      <c r="C13" s="9">
        <v>-25</v>
      </c>
      <c r="D13" s="9">
        <v>9</v>
      </c>
      <c r="E13" s="9">
        <v>12</v>
      </c>
      <c r="F13" s="9">
        <v>7</v>
      </c>
      <c r="G13" s="9">
        <v>4</v>
      </c>
      <c r="H13" s="9">
        <v>4</v>
      </c>
      <c r="I13" s="9">
        <v>6</v>
      </c>
      <c r="J13" s="9">
        <v>6</v>
      </c>
      <c r="K13" s="9">
        <v>1</v>
      </c>
      <c r="L13" s="9">
        <v>1</v>
      </c>
      <c r="M13" s="9">
        <v>5</v>
      </c>
      <c r="N13" s="9">
        <v>32</v>
      </c>
      <c r="O13" s="9">
        <v>1</v>
      </c>
      <c r="P13" s="13"/>
      <c r="Q13" s="9">
        <v>2</v>
      </c>
      <c r="R13" s="9">
        <v>10</v>
      </c>
      <c r="S13" s="9">
        <v>-1</v>
      </c>
      <c r="T13" s="9">
        <v>8</v>
      </c>
      <c r="U13" s="9">
        <v>-2</v>
      </c>
      <c r="V13" s="9">
        <v>6</v>
      </c>
      <c r="W13" s="9">
        <v>-5</v>
      </c>
      <c r="X13" s="9">
        <v>9</v>
      </c>
      <c r="Y13" s="9">
        <v>6</v>
      </c>
      <c r="Z13" s="9">
        <v>0</v>
      </c>
      <c r="AA13" s="9">
        <v>2</v>
      </c>
      <c r="AB13" s="9">
        <v>4</v>
      </c>
      <c r="AC13" s="9">
        <v>0</v>
      </c>
      <c r="AD13" s="9">
        <v>1</v>
      </c>
      <c r="AE13" s="9">
        <v>1</v>
      </c>
      <c r="AF13" s="9">
        <v>0</v>
      </c>
      <c r="AG13" s="9">
        <v>3</v>
      </c>
      <c r="AH13" s="9">
        <v>2</v>
      </c>
      <c r="AI13" s="9">
        <v>1</v>
      </c>
      <c r="AJ13" s="9">
        <v>31</v>
      </c>
      <c r="AK13" s="9">
        <v>0</v>
      </c>
      <c r="AL13" s="9">
        <v>1</v>
      </c>
      <c r="AM13" s="9">
        <v>-3</v>
      </c>
      <c r="AN13" s="13"/>
      <c r="AO13" s="9">
        <v>14</v>
      </c>
      <c r="AP13" s="9">
        <v>-4</v>
      </c>
      <c r="AQ13" s="9">
        <v>0</v>
      </c>
      <c r="AR13" s="9">
        <v>-1</v>
      </c>
      <c r="AS13" s="9">
        <v>6</v>
      </c>
      <c r="AT13" s="9">
        <v>2</v>
      </c>
      <c r="AU13" s="9">
        <v>-2</v>
      </c>
      <c r="AV13" s="9">
        <v>0</v>
      </c>
      <c r="AW13" s="9">
        <v>6</v>
      </c>
      <c r="AX13" s="9">
        <v>0</v>
      </c>
      <c r="AY13" s="9">
        <v>2</v>
      </c>
      <c r="AZ13" s="9">
        <v>-7</v>
      </c>
      <c r="BA13" s="9">
        <v>7</v>
      </c>
      <c r="BB13" s="9">
        <v>2</v>
      </c>
      <c r="BC13" s="9">
        <v>0</v>
      </c>
      <c r="BD13" s="9">
        <v>6</v>
      </c>
      <c r="BE13" s="9">
        <v>1</v>
      </c>
      <c r="BF13" s="9">
        <v>-1</v>
      </c>
      <c r="BG13" s="9">
        <v>-1</v>
      </c>
      <c r="BH13" s="9">
        <v>3</v>
      </c>
      <c r="BI13" s="9">
        <v>1</v>
      </c>
      <c r="BJ13" s="9">
        <v>3</v>
      </c>
      <c r="BK13" s="9">
        <v>0</v>
      </c>
      <c r="BL13" s="9">
        <v>0</v>
      </c>
      <c r="BM13" s="9">
        <v>0</v>
      </c>
      <c r="BN13" s="9">
        <v>1</v>
      </c>
      <c r="BO13" s="9">
        <v>0</v>
      </c>
      <c r="BP13" s="9">
        <v>1</v>
      </c>
      <c r="BQ13" s="9">
        <v>0</v>
      </c>
      <c r="BR13" s="9">
        <v>0</v>
      </c>
      <c r="BS13" s="9">
        <v>1</v>
      </c>
      <c r="BT13" s="9">
        <v>2</v>
      </c>
      <c r="BU13" s="9">
        <v>0</v>
      </c>
      <c r="BV13" s="9">
        <v>2</v>
      </c>
      <c r="BW13" s="9">
        <v>0</v>
      </c>
      <c r="BX13" s="9">
        <v>1</v>
      </c>
      <c r="BY13" s="9">
        <v>1</v>
      </c>
      <c r="BZ13" s="9">
        <v>30</v>
      </c>
      <c r="CA13" s="9">
        <v>0</v>
      </c>
      <c r="CB13" s="9">
        <v>0</v>
      </c>
      <c r="CC13" s="9">
        <v>0</v>
      </c>
      <c r="CD13" s="9">
        <v>1</v>
      </c>
      <c r="CE13" s="9">
        <v>-2</v>
      </c>
      <c r="CF13" s="9">
        <v>-1</v>
      </c>
      <c r="CG13" s="9">
        <v>1</v>
      </c>
      <c r="CH13" s="10"/>
    </row>
    <row r="14" spans="1:86" x14ac:dyDescent="0.2">
      <c r="A14" s="42" t="s">
        <v>90</v>
      </c>
      <c r="B14" s="36">
        <v>-381</v>
      </c>
      <c r="C14" s="36">
        <v>-153</v>
      </c>
      <c r="D14" s="36">
        <v>65</v>
      </c>
      <c r="E14" s="36">
        <v>-296</v>
      </c>
      <c r="F14" s="36">
        <v>366</v>
      </c>
      <c r="G14" s="36">
        <v>-123</v>
      </c>
      <c r="H14" s="36">
        <v>-90</v>
      </c>
      <c r="I14" s="36">
        <v>-72</v>
      </c>
      <c r="J14" s="36">
        <v>-113</v>
      </c>
      <c r="K14" s="36">
        <v>-117</v>
      </c>
      <c r="L14" s="36">
        <v>-163</v>
      </c>
      <c r="M14" s="36">
        <v>-187</v>
      </c>
      <c r="N14" s="36">
        <v>-119</v>
      </c>
      <c r="O14" s="36">
        <v>-108</v>
      </c>
      <c r="Q14" s="36">
        <v>-78</v>
      </c>
      <c r="R14" s="36">
        <v>-218</v>
      </c>
      <c r="S14" s="36">
        <v>430</v>
      </c>
      <c r="T14" s="36">
        <v>-64</v>
      </c>
      <c r="U14" s="36">
        <v>-67</v>
      </c>
      <c r="V14" s="36">
        <v>-56</v>
      </c>
      <c r="W14" s="36">
        <v>-56</v>
      </c>
      <c r="X14" s="36">
        <v>-34</v>
      </c>
      <c r="Y14" s="36">
        <v>-24</v>
      </c>
      <c r="Z14" s="36">
        <v>-48</v>
      </c>
      <c r="AA14" s="36">
        <v>-50</v>
      </c>
      <c r="AB14" s="36">
        <v>-63</v>
      </c>
      <c r="AC14" s="36">
        <v>-52</v>
      </c>
      <c r="AD14" s="36">
        <v>-65</v>
      </c>
      <c r="AE14" s="36">
        <v>-74</v>
      </c>
      <c r="AF14" s="36">
        <v>-89</v>
      </c>
      <c r="AG14" s="36">
        <v>-85</v>
      </c>
      <c r="AH14" s="36">
        <v>-102</v>
      </c>
      <c r="AI14" s="36">
        <v>-72</v>
      </c>
      <c r="AJ14" s="36">
        <v>-47</v>
      </c>
      <c r="AK14" s="36">
        <v>-68</v>
      </c>
      <c r="AL14" s="36">
        <v>-40</v>
      </c>
      <c r="AM14" s="36">
        <v>-76</v>
      </c>
      <c r="AO14" s="36">
        <v>56</v>
      </c>
      <c r="AP14" s="36">
        <v>-274</v>
      </c>
      <c r="AQ14" s="36">
        <v>450</v>
      </c>
      <c r="AR14" s="36">
        <v>-20</v>
      </c>
      <c r="AS14" s="36">
        <v>-28</v>
      </c>
      <c r="AT14" s="36">
        <v>-36</v>
      </c>
      <c r="AU14" s="36">
        <v>-33</v>
      </c>
      <c r="AV14" s="36">
        <v>-34</v>
      </c>
      <c r="AW14" s="36">
        <v>-27</v>
      </c>
      <c r="AX14" s="36">
        <v>-29</v>
      </c>
      <c r="AY14" s="36">
        <v>-24</v>
      </c>
      <c r="AZ14" s="36">
        <v>-32</v>
      </c>
      <c r="BA14" s="36">
        <v>-14</v>
      </c>
      <c r="BB14" s="36">
        <v>-20</v>
      </c>
      <c r="BC14" s="36">
        <v>-16</v>
      </c>
      <c r="BD14" s="36">
        <v>-8</v>
      </c>
      <c r="BE14" s="36">
        <v>-17</v>
      </c>
      <c r="BF14" s="36">
        <v>-31</v>
      </c>
      <c r="BG14" s="36">
        <v>-31</v>
      </c>
      <c r="BH14" s="36">
        <v>-19</v>
      </c>
      <c r="BI14" s="36">
        <v>-22</v>
      </c>
      <c r="BJ14" s="36">
        <v>-41</v>
      </c>
      <c r="BK14" s="36">
        <v>-30</v>
      </c>
      <c r="BL14" s="36">
        <v>-22</v>
      </c>
      <c r="BM14" s="36">
        <v>-30</v>
      </c>
      <c r="BN14" s="36">
        <v>-35</v>
      </c>
      <c r="BO14" s="36">
        <v>-39</v>
      </c>
      <c r="BP14" s="36">
        <v>-35</v>
      </c>
      <c r="BQ14" s="36">
        <v>-27</v>
      </c>
      <c r="BR14" s="36">
        <v>-62</v>
      </c>
      <c r="BS14" s="36">
        <v>-46</v>
      </c>
      <c r="BT14" s="36">
        <v>-39</v>
      </c>
      <c r="BU14" s="36">
        <v>-49</v>
      </c>
      <c r="BV14" s="36">
        <v>-53</v>
      </c>
      <c r="BW14" s="36">
        <v>-47</v>
      </c>
      <c r="BX14" s="36">
        <v>-25</v>
      </c>
      <c r="BY14" s="36">
        <v>-25</v>
      </c>
      <c r="BZ14" s="36">
        <v>-22</v>
      </c>
      <c r="CA14" s="36">
        <v>-45</v>
      </c>
      <c r="CB14" s="36">
        <v>-23</v>
      </c>
      <c r="CC14" s="36">
        <v>-22</v>
      </c>
      <c r="CD14" s="36">
        <v>-18</v>
      </c>
      <c r="CE14" s="36">
        <v>-48</v>
      </c>
      <c r="CF14" s="36">
        <v>-28</v>
      </c>
      <c r="CG14" s="36">
        <v>-20</v>
      </c>
      <c r="CH14" s="10"/>
    </row>
    <row r="15" spans="1:86" s="44" customFormat="1" x14ac:dyDescent="0.2">
      <c r="A15" s="41" t="s">
        <v>77</v>
      </c>
      <c r="B15" s="9">
        <v>-106</v>
      </c>
      <c r="C15" s="9">
        <v>-71</v>
      </c>
      <c r="D15" s="9">
        <v>-158</v>
      </c>
      <c r="E15" s="9">
        <v>-136</v>
      </c>
      <c r="F15" s="9">
        <v>30</v>
      </c>
      <c r="G15" s="9">
        <v>-59</v>
      </c>
      <c r="H15" s="9">
        <v>-1</v>
      </c>
      <c r="I15" s="9">
        <v>-158</v>
      </c>
      <c r="J15" s="9">
        <v>-253</v>
      </c>
      <c r="K15" s="9">
        <v>-12</v>
      </c>
      <c r="L15" s="9">
        <v>-11</v>
      </c>
      <c r="M15" s="9">
        <v>-13</v>
      </c>
      <c r="N15" s="9">
        <v>139</v>
      </c>
      <c r="O15" s="9">
        <v>-37</v>
      </c>
      <c r="P15" s="2"/>
      <c r="Q15" s="9">
        <v>-99</v>
      </c>
      <c r="R15" s="9">
        <v>-37</v>
      </c>
      <c r="S15" s="9">
        <v>195</v>
      </c>
      <c r="T15" s="9">
        <v>-165</v>
      </c>
      <c r="U15" s="9">
        <v>3</v>
      </c>
      <c r="V15" s="9">
        <v>-62</v>
      </c>
      <c r="W15" s="9">
        <v>40</v>
      </c>
      <c r="X15" s="9">
        <v>-41</v>
      </c>
      <c r="Y15" s="9">
        <v>-115</v>
      </c>
      <c r="Z15" s="9">
        <v>-43</v>
      </c>
      <c r="AA15" s="9">
        <v>-194</v>
      </c>
      <c r="AB15" s="9">
        <v>-59</v>
      </c>
      <c r="AC15" s="9">
        <v>-7</v>
      </c>
      <c r="AD15" s="9">
        <v>-5</v>
      </c>
      <c r="AE15" s="9">
        <v>-4</v>
      </c>
      <c r="AF15" s="9">
        <v>-7</v>
      </c>
      <c r="AG15" s="9">
        <v>-26</v>
      </c>
      <c r="AH15" s="9">
        <v>13</v>
      </c>
      <c r="AI15" s="9">
        <v>63</v>
      </c>
      <c r="AJ15" s="9">
        <v>76</v>
      </c>
      <c r="AK15" s="9">
        <v>-67</v>
      </c>
      <c r="AL15" s="9">
        <v>30</v>
      </c>
      <c r="AM15" s="9">
        <v>-13</v>
      </c>
      <c r="AN15" s="2"/>
      <c r="AO15" s="9">
        <v>-31</v>
      </c>
      <c r="AP15" s="9">
        <v>-6</v>
      </c>
      <c r="AQ15" s="9">
        <v>23</v>
      </c>
      <c r="AR15" s="9">
        <v>172</v>
      </c>
      <c r="AS15" s="9">
        <v>-8</v>
      </c>
      <c r="AT15" s="9">
        <v>-157</v>
      </c>
      <c r="AU15" s="9">
        <v>-80</v>
      </c>
      <c r="AV15" s="9">
        <v>83</v>
      </c>
      <c r="AW15" s="9">
        <v>74</v>
      </c>
      <c r="AX15" s="9">
        <v>-136</v>
      </c>
      <c r="AY15" s="9">
        <v>55</v>
      </c>
      <c r="AZ15" s="9">
        <v>-15</v>
      </c>
      <c r="BA15" s="9">
        <v>55</v>
      </c>
      <c r="BB15" s="9">
        <v>-96</v>
      </c>
      <c r="BC15" s="9">
        <v>1</v>
      </c>
      <c r="BD15" s="9">
        <v>-116</v>
      </c>
      <c r="BE15" s="9">
        <v>164</v>
      </c>
      <c r="BF15" s="9">
        <v>-207</v>
      </c>
      <c r="BG15" s="9">
        <v>46</v>
      </c>
      <c r="BH15" s="9">
        <v>-240</v>
      </c>
      <c r="BI15" s="9">
        <v>-32</v>
      </c>
      <c r="BJ15" s="9">
        <v>-27</v>
      </c>
      <c r="BK15" s="9">
        <v>-4</v>
      </c>
      <c r="BL15" s="9">
        <v>-3</v>
      </c>
      <c r="BM15" s="9">
        <v>-2</v>
      </c>
      <c r="BN15" s="9">
        <v>-3</v>
      </c>
      <c r="BO15" s="9">
        <v>-2</v>
      </c>
      <c r="BP15" s="9">
        <v>-2</v>
      </c>
      <c r="BQ15" s="9">
        <v>-3</v>
      </c>
      <c r="BR15" s="9">
        <v>-4</v>
      </c>
      <c r="BS15" s="9">
        <v>1</v>
      </c>
      <c r="BT15" s="9">
        <v>-27</v>
      </c>
      <c r="BU15" s="9">
        <v>-14</v>
      </c>
      <c r="BV15" s="9">
        <v>27</v>
      </c>
      <c r="BW15" s="9">
        <v>154</v>
      </c>
      <c r="BX15" s="9">
        <v>-91</v>
      </c>
      <c r="BY15" s="9">
        <v>160</v>
      </c>
      <c r="BZ15" s="9">
        <v>-84</v>
      </c>
      <c r="CA15" s="9">
        <v>-45</v>
      </c>
      <c r="CB15" s="9">
        <v>-22</v>
      </c>
      <c r="CC15" s="9">
        <v>59</v>
      </c>
      <c r="CD15" s="9">
        <v>-29</v>
      </c>
      <c r="CE15" s="9">
        <v>-6</v>
      </c>
      <c r="CF15" s="9">
        <v>-7</v>
      </c>
      <c r="CG15" s="9">
        <v>-1</v>
      </c>
      <c r="CH15" s="10"/>
    </row>
    <row r="16" spans="1:86" s="44" customFormat="1" x14ac:dyDescent="0.2">
      <c r="A16" s="41" t="s">
        <v>76</v>
      </c>
      <c r="B16" s="9">
        <v>-231</v>
      </c>
      <c r="C16" s="9">
        <v>78</v>
      </c>
      <c r="D16" s="9">
        <v>-7</v>
      </c>
      <c r="E16" s="9">
        <v>149</v>
      </c>
      <c r="F16" s="9">
        <v>-394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7"/>
      <c r="Q16" s="9">
        <v>188</v>
      </c>
      <c r="R16" s="9">
        <v>-39</v>
      </c>
      <c r="S16" s="9">
        <v>-394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7"/>
      <c r="AO16" s="9">
        <v>-14</v>
      </c>
      <c r="AP16" s="9">
        <v>-25</v>
      </c>
      <c r="AQ16" s="9">
        <v>-387</v>
      </c>
      <c r="AR16" s="9">
        <v>-7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10"/>
    </row>
    <row r="17" spans="1:86" s="44" customFormat="1" x14ac:dyDescent="0.2">
      <c r="A17" s="41" t="s">
        <v>104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-2</v>
      </c>
      <c r="J17" s="9">
        <v>-13</v>
      </c>
      <c r="K17" s="9">
        <v>0</v>
      </c>
      <c r="L17" s="9">
        <v>-90</v>
      </c>
      <c r="M17" s="9">
        <v>-70</v>
      </c>
      <c r="N17" s="9">
        <v>-93</v>
      </c>
      <c r="O17" s="9">
        <v>0</v>
      </c>
      <c r="P17" s="10"/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-2</v>
      </c>
      <c r="AA17" s="9">
        <v>0</v>
      </c>
      <c r="AB17" s="9">
        <v>-13</v>
      </c>
      <c r="AC17" s="9">
        <v>0</v>
      </c>
      <c r="AD17" s="9">
        <v>0</v>
      </c>
      <c r="AE17" s="9">
        <v>-90</v>
      </c>
      <c r="AF17" s="9">
        <v>0</v>
      </c>
      <c r="AG17" s="9">
        <v>-55</v>
      </c>
      <c r="AH17" s="9">
        <v>-15</v>
      </c>
      <c r="AI17" s="9">
        <v>-93</v>
      </c>
      <c r="AJ17" s="9">
        <v>0</v>
      </c>
      <c r="AK17" s="9">
        <v>0</v>
      </c>
      <c r="AL17" s="9">
        <v>0</v>
      </c>
      <c r="AM17" s="9">
        <v>-5</v>
      </c>
      <c r="AN17" s="10"/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-2</v>
      </c>
      <c r="BF17" s="9">
        <v>0</v>
      </c>
      <c r="BG17" s="9">
        <v>0</v>
      </c>
      <c r="BH17" s="9">
        <v>0</v>
      </c>
      <c r="BI17" s="9">
        <v>0</v>
      </c>
      <c r="BJ17" s="9">
        <v>-13</v>
      </c>
      <c r="BK17" s="9">
        <v>0</v>
      </c>
      <c r="BL17" s="9">
        <v>0</v>
      </c>
      <c r="BM17" s="9">
        <v>0</v>
      </c>
      <c r="BN17" s="9">
        <v>0</v>
      </c>
      <c r="BO17" s="9">
        <v>-17</v>
      </c>
      <c r="BP17" s="9">
        <v>-73</v>
      </c>
      <c r="BQ17" s="9">
        <v>0</v>
      </c>
      <c r="BR17" s="9">
        <v>0</v>
      </c>
      <c r="BS17" s="9">
        <v>0</v>
      </c>
      <c r="BT17" s="9">
        <v>-55</v>
      </c>
      <c r="BU17" s="9">
        <v>-15</v>
      </c>
      <c r="BV17" s="9">
        <v>0</v>
      </c>
      <c r="BW17" s="9">
        <v>0</v>
      </c>
      <c r="BX17" s="9">
        <v>-93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-5</v>
      </c>
      <c r="CG17" s="9">
        <v>-100</v>
      </c>
      <c r="CH17" s="10"/>
    </row>
    <row r="18" spans="1:86" s="44" customFormat="1" x14ac:dyDescent="0.2">
      <c r="A18" s="41" t="s">
        <v>10</v>
      </c>
      <c r="B18" s="9">
        <v>-131</v>
      </c>
      <c r="C18" s="9">
        <v>-723</v>
      </c>
      <c r="D18" s="9">
        <v>-112</v>
      </c>
      <c r="E18" s="9">
        <v>-52</v>
      </c>
      <c r="F18" s="9">
        <v>-44</v>
      </c>
      <c r="G18" s="9">
        <v>-48</v>
      </c>
      <c r="H18" s="9">
        <v>0</v>
      </c>
      <c r="I18" s="9">
        <v>-1</v>
      </c>
      <c r="J18" s="9">
        <v>0</v>
      </c>
      <c r="K18" s="9">
        <v>-87</v>
      </c>
      <c r="L18" s="9">
        <v>-106</v>
      </c>
      <c r="M18" s="9">
        <v>-130</v>
      </c>
      <c r="N18" s="9">
        <v>-142</v>
      </c>
      <c r="O18" s="9">
        <v>-139</v>
      </c>
      <c r="P18" s="13"/>
      <c r="Q18" s="9">
        <v>-44</v>
      </c>
      <c r="R18" s="9">
        <v>-8</v>
      </c>
      <c r="S18" s="9">
        <v>-21</v>
      </c>
      <c r="T18" s="9">
        <v>-23</v>
      </c>
      <c r="U18" s="9">
        <v>-22</v>
      </c>
      <c r="V18" s="9">
        <v>-26</v>
      </c>
      <c r="W18" s="9">
        <v>0</v>
      </c>
      <c r="X18" s="9">
        <v>0</v>
      </c>
      <c r="Y18" s="9">
        <v>0</v>
      </c>
      <c r="Z18" s="9">
        <v>-1</v>
      </c>
      <c r="AA18" s="9">
        <v>0</v>
      </c>
      <c r="AB18" s="9">
        <v>0</v>
      </c>
      <c r="AC18" s="9">
        <v>-43</v>
      </c>
      <c r="AD18" s="9">
        <v>-44</v>
      </c>
      <c r="AE18" s="9">
        <v>-53</v>
      </c>
      <c r="AF18" s="9">
        <v>-53</v>
      </c>
      <c r="AG18" s="9">
        <v>-63</v>
      </c>
      <c r="AH18" s="9">
        <v>-67</v>
      </c>
      <c r="AI18" s="9">
        <v>-72</v>
      </c>
      <c r="AJ18" s="9">
        <v>-70</v>
      </c>
      <c r="AK18" s="9">
        <v>-69</v>
      </c>
      <c r="AL18" s="9">
        <v>-70</v>
      </c>
      <c r="AM18" s="9">
        <v>-71</v>
      </c>
      <c r="AN18" s="13"/>
      <c r="AO18" s="9">
        <v>-8</v>
      </c>
      <c r="AP18" s="9">
        <v>0</v>
      </c>
      <c r="AQ18" s="9">
        <v>-10</v>
      </c>
      <c r="AR18" s="9">
        <v>-11</v>
      </c>
      <c r="AS18" s="9">
        <v>-10</v>
      </c>
      <c r="AT18" s="9">
        <v>-13</v>
      </c>
      <c r="AU18" s="9">
        <v>-11</v>
      </c>
      <c r="AV18" s="9">
        <v>-11</v>
      </c>
      <c r="AW18" s="9">
        <v>-14</v>
      </c>
      <c r="AX18" s="9">
        <v>-12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-1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-22</v>
      </c>
      <c r="BL18" s="9">
        <v>-21</v>
      </c>
      <c r="BM18" s="9">
        <v>-22</v>
      </c>
      <c r="BN18" s="9">
        <v>-22</v>
      </c>
      <c r="BO18" s="9">
        <v>-27</v>
      </c>
      <c r="BP18" s="9">
        <v>-26</v>
      </c>
      <c r="BQ18" s="9">
        <v>-26</v>
      </c>
      <c r="BR18" s="9">
        <v>-27</v>
      </c>
      <c r="BS18" s="9">
        <v>-28</v>
      </c>
      <c r="BT18" s="9">
        <v>-35</v>
      </c>
      <c r="BU18" s="9">
        <v>-33</v>
      </c>
      <c r="BV18" s="9">
        <v>-34</v>
      </c>
      <c r="BW18" s="9">
        <v>-33</v>
      </c>
      <c r="BX18" s="9">
        <v>-39</v>
      </c>
      <c r="BY18" s="9">
        <v>-35</v>
      </c>
      <c r="BZ18" s="9">
        <v>-35</v>
      </c>
      <c r="CA18" s="9">
        <v>-32</v>
      </c>
      <c r="CB18" s="9">
        <v>-37</v>
      </c>
      <c r="CC18" s="9">
        <v>-35</v>
      </c>
      <c r="CD18" s="9">
        <v>-35</v>
      </c>
      <c r="CE18" s="9">
        <v>-35</v>
      </c>
      <c r="CF18" s="9">
        <v>-36</v>
      </c>
      <c r="CG18" s="9">
        <v>-35</v>
      </c>
      <c r="CH18" s="10"/>
    </row>
    <row r="19" spans="1:86" s="44" customFormat="1" x14ac:dyDescent="0.2">
      <c r="A19" s="41" t="s">
        <v>50</v>
      </c>
      <c r="B19" s="9">
        <v>-4</v>
      </c>
      <c r="C19" s="9">
        <v>197</v>
      </c>
      <c r="D19" s="9">
        <v>34</v>
      </c>
      <c r="E19" s="9">
        <v>70</v>
      </c>
      <c r="F19" s="9">
        <v>-5</v>
      </c>
      <c r="G19" s="9">
        <v>-1</v>
      </c>
      <c r="H19" s="9">
        <v>-6</v>
      </c>
      <c r="I19" s="9">
        <v>-8</v>
      </c>
      <c r="J19" s="9">
        <v>-3</v>
      </c>
      <c r="K19" s="9">
        <v>0</v>
      </c>
      <c r="L19" s="9">
        <v>0</v>
      </c>
      <c r="M19" s="9">
        <v>-1</v>
      </c>
      <c r="N19" s="9">
        <v>-8</v>
      </c>
      <c r="O19" s="9">
        <v>-9</v>
      </c>
      <c r="P19" s="2"/>
      <c r="Q19" s="9">
        <v>72</v>
      </c>
      <c r="R19" s="9">
        <v>-2</v>
      </c>
      <c r="S19" s="9">
        <v>-2</v>
      </c>
      <c r="T19" s="9">
        <v>-3</v>
      </c>
      <c r="U19" s="9">
        <v>-3</v>
      </c>
      <c r="V19" s="9">
        <v>2</v>
      </c>
      <c r="W19" s="9">
        <v>-2</v>
      </c>
      <c r="X19" s="9">
        <v>-4</v>
      </c>
      <c r="Y19" s="9">
        <v>-1</v>
      </c>
      <c r="Z19" s="9">
        <v>-7</v>
      </c>
      <c r="AA19" s="9">
        <v>-1</v>
      </c>
      <c r="AB19" s="9">
        <v>-2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-1</v>
      </c>
      <c r="AI19" s="9">
        <v>-4</v>
      </c>
      <c r="AJ19" s="9">
        <v>-4</v>
      </c>
      <c r="AK19" s="9">
        <v>-5</v>
      </c>
      <c r="AL19" s="9">
        <v>-4</v>
      </c>
      <c r="AM19" s="9">
        <v>-4</v>
      </c>
      <c r="AN19" s="2"/>
      <c r="AO19" s="9">
        <v>-4</v>
      </c>
      <c r="AP19" s="9">
        <v>2</v>
      </c>
      <c r="AQ19" s="9">
        <v>0</v>
      </c>
      <c r="AR19" s="9">
        <v>-2</v>
      </c>
      <c r="AS19" s="9">
        <v>-2</v>
      </c>
      <c r="AT19" s="9">
        <v>-1</v>
      </c>
      <c r="AU19" s="9">
        <v>-1</v>
      </c>
      <c r="AV19" s="9">
        <v>-2</v>
      </c>
      <c r="AW19" s="9">
        <v>1</v>
      </c>
      <c r="AX19" s="9">
        <v>1</v>
      </c>
      <c r="AY19" s="9">
        <v>-1</v>
      </c>
      <c r="AZ19" s="9">
        <v>-1</v>
      </c>
      <c r="BA19" s="9">
        <v>-1</v>
      </c>
      <c r="BB19" s="9">
        <v>-3</v>
      </c>
      <c r="BC19" s="9">
        <v>0</v>
      </c>
      <c r="BD19" s="9">
        <v>-1</v>
      </c>
      <c r="BE19" s="9">
        <v>-1</v>
      </c>
      <c r="BF19" s="9">
        <v>-6</v>
      </c>
      <c r="BG19" s="9">
        <v>0</v>
      </c>
      <c r="BH19" s="9">
        <v>-1</v>
      </c>
      <c r="BI19" s="9">
        <v>-2</v>
      </c>
      <c r="BJ19" s="9">
        <v>0</v>
      </c>
      <c r="BK19" s="9">
        <v>1</v>
      </c>
      <c r="BL19" s="9">
        <v>-1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-1</v>
      </c>
      <c r="BW19" s="9">
        <v>-2</v>
      </c>
      <c r="BX19" s="9">
        <v>-2</v>
      </c>
      <c r="BY19" s="9">
        <v>-1</v>
      </c>
      <c r="BZ19" s="9">
        <v>-3</v>
      </c>
      <c r="CA19" s="9">
        <v>-2</v>
      </c>
      <c r="CB19" s="9">
        <v>-3</v>
      </c>
      <c r="CC19" s="9">
        <v>-2</v>
      </c>
      <c r="CD19" s="9">
        <v>-2</v>
      </c>
      <c r="CE19" s="9">
        <v>-3</v>
      </c>
      <c r="CF19" s="9">
        <v>-1</v>
      </c>
      <c r="CG19" s="9">
        <v>-3</v>
      </c>
      <c r="CH19" s="10"/>
    </row>
    <row r="20" spans="1:86" s="45" customFormat="1" x14ac:dyDescent="0.2">
      <c r="A20" s="42" t="s">
        <v>91</v>
      </c>
      <c r="B20" s="34">
        <v>-472</v>
      </c>
      <c r="C20" s="34">
        <v>-519</v>
      </c>
      <c r="D20" s="34">
        <v>-243</v>
      </c>
      <c r="E20" s="34">
        <v>31</v>
      </c>
      <c r="F20" s="34">
        <v>-413</v>
      </c>
      <c r="G20" s="34">
        <v>-108</v>
      </c>
      <c r="H20" s="34">
        <v>-7</v>
      </c>
      <c r="I20" s="34">
        <v>-169</v>
      </c>
      <c r="J20" s="34">
        <v>-269</v>
      </c>
      <c r="K20" s="34">
        <v>-99</v>
      </c>
      <c r="L20" s="34">
        <v>-207</v>
      </c>
      <c r="M20" s="34">
        <v>-214</v>
      </c>
      <c r="N20" s="34">
        <v>-104</v>
      </c>
      <c r="O20" s="34">
        <v>-185</v>
      </c>
      <c r="P20" s="10"/>
      <c r="Q20" s="34">
        <v>117</v>
      </c>
      <c r="R20" s="34">
        <v>-86</v>
      </c>
      <c r="S20" s="34">
        <v>-222</v>
      </c>
      <c r="T20" s="34">
        <v>-191</v>
      </c>
      <c r="U20" s="34">
        <v>-22</v>
      </c>
      <c r="V20" s="34">
        <v>-86</v>
      </c>
      <c r="W20" s="34">
        <v>38</v>
      </c>
      <c r="X20" s="34">
        <v>-45</v>
      </c>
      <c r="Y20" s="34">
        <v>-116</v>
      </c>
      <c r="Z20" s="34">
        <v>-53</v>
      </c>
      <c r="AA20" s="34">
        <v>-195</v>
      </c>
      <c r="AB20" s="34">
        <v>-74</v>
      </c>
      <c r="AC20" s="34">
        <v>-50</v>
      </c>
      <c r="AD20" s="34">
        <v>-49</v>
      </c>
      <c r="AE20" s="34">
        <v>-147</v>
      </c>
      <c r="AF20" s="34">
        <v>-60</v>
      </c>
      <c r="AG20" s="34">
        <v>-144</v>
      </c>
      <c r="AH20" s="34">
        <v>-70</v>
      </c>
      <c r="AI20" s="34">
        <v>-106</v>
      </c>
      <c r="AJ20" s="34">
        <v>2</v>
      </c>
      <c r="AK20" s="34">
        <v>-141</v>
      </c>
      <c r="AL20" s="34">
        <v>-44</v>
      </c>
      <c r="AM20" s="34">
        <v>-93</v>
      </c>
      <c r="AN20" s="10"/>
      <c r="AO20" s="34">
        <v>-57</v>
      </c>
      <c r="AP20" s="34">
        <v>-29</v>
      </c>
      <c r="AQ20" s="34">
        <v>-374</v>
      </c>
      <c r="AR20" s="34">
        <v>152</v>
      </c>
      <c r="AS20" s="34">
        <v>-20</v>
      </c>
      <c r="AT20" s="34">
        <v>-171</v>
      </c>
      <c r="AU20" s="34">
        <v>-92</v>
      </c>
      <c r="AV20" s="34">
        <v>70</v>
      </c>
      <c r="AW20" s="34">
        <v>61</v>
      </c>
      <c r="AX20" s="34">
        <v>-147</v>
      </c>
      <c r="AY20" s="34">
        <v>54</v>
      </c>
      <c r="AZ20" s="34">
        <v>-16</v>
      </c>
      <c r="BA20" s="34">
        <v>54</v>
      </c>
      <c r="BB20" s="34">
        <v>-99</v>
      </c>
      <c r="BC20" s="34">
        <v>1</v>
      </c>
      <c r="BD20" s="34">
        <v>-117</v>
      </c>
      <c r="BE20" s="34">
        <v>160</v>
      </c>
      <c r="BF20" s="34">
        <v>-213</v>
      </c>
      <c r="BG20" s="34">
        <v>46</v>
      </c>
      <c r="BH20" s="34">
        <v>-241</v>
      </c>
      <c r="BI20" s="34">
        <v>-34</v>
      </c>
      <c r="BJ20" s="34">
        <v>-40</v>
      </c>
      <c r="BK20" s="34">
        <v>-25</v>
      </c>
      <c r="BL20" s="34">
        <v>-25</v>
      </c>
      <c r="BM20" s="34">
        <v>-24</v>
      </c>
      <c r="BN20" s="34">
        <v>-25</v>
      </c>
      <c r="BO20" s="34">
        <v>-46</v>
      </c>
      <c r="BP20" s="34">
        <v>-101</v>
      </c>
      <c r="BQ20" s="34">
        <v>-29</v>
      </c>
      <c r="BR20" s="34">
        <v>-31</v>
      </c>
      <c r="BS20" s="34">
        <v>-27</v>
      </c>
      <c r="BT20" s="34">
        <v>-117</v>
      </c>
      <c r="BU20" s="34">
        <v>-62</v>
      </c>
      <c r="BV20" s="34">
        <v>-8</v>
      </c>
      <c r="BW20" s="34">
        <v>119</v>
      </c>
      <c r="BX20" s="34">
        <v>-225</v>
      </c>
      <c r="BY20" s="34">
        <v>124</v>
      </c>
      <c r="BZ20" s="34">
        <v>-122</v>
      </c>
      <c r="CA20" s="34">
        <v>-79</v>
      </c>
      <c r="CB20" s="34">
        <v>-62</v>
      </c>
      <c r="CC20" s="34">
        <v>22</v>
      </c>
      <c r="CD20" s="34">
        <v>-66</v>
      </c>
      <c r="CE20" s="34">
        <v>-44</v>
      </c>
      <c r="CF20" s="34">
        <v>-49</v>
      </c>
      <c r="CG20" s="34">
        <v>-139</v>
      </c>
      <c r="CH20" s="10"/>
    </row>
    <row r="21" spans="1:86" x14ac:dyDescent="0.2">
      <c r="A21" s="41" t="s">
        <v>92</v>
      </c>
      <c r="B21" s="9">
        <v>11.679989980664345</v>
      </c>
      <c r="C21" s="9">
        <v>22.35480504463635</v>
      </c>
      <c r="D21" s="9">
        <v>14.936404121166021</v>
      </c>
      <c r="E21" s="9">
        <v>6.896599985998435</v>
      </c>
      <c r="F21" s="9">
        <v>4.0888264240693104</v>
      </c>
      <c r="G21" s="9">
        <v>-0.60576126246141371</v>
      </c>
      <c r="H21" s="9">
        <v>-14.557691119974038</v>
      </c>
      <c r="I21" s="9">
        <v>7.5278211957222112</v>
      </c>
      <c r="J21" s="9">
        <v>1.6818387438004621</v>
      </c>
      <c r="K21" s="9">
        <v>11.377944634599459</v>
      </c>
      <c r="L21" s="9">
        <v>-6</v>
      </c>
      <c r="M21" s="9">
        <v>-1</v>
      </c>
      <c r="N21" s="9">
        <v>-1</v>
      </c>
      <c r="O21" s="9">
        <v>-27</v>
      </c>
      <c r="Q21" s="9">
        <v>8.5110849024290189</v>
      </c>
      <c r="R21" s="9">
        <v>-1.6144849164305839</v>
      </c>
      <c r="S21" s="9">
        <v>-4.7620801501085737</v>
      </c>
      <c r="T21" s="9">
        <v>8.8509065741778841</v>
      </c>
      <c r="U21" s="9">
        <v>2.7603346944583791</v>
      </c>
      <c r="V21" s="9">
        <v>-3.3660959569197928</v>
      </c>
      <c r="W21" s="9">
        <v>-1.5101637803116148</v>
      </c>
      <c r="X21" s="9">
        <v>-13.047527339662423</v>
      </c>
      <c r="Y21" s="9">
        <v>4.4690580216836651</v>
      </c>
      <c r="Z21" s="9">
        <v>3.0587631740385461</v>
      </c>
      <c r="AA21" s="9">
        <v>5.0888037422530772</v>
      </c>
      <c r="AB21" s="9">
        <v>-3.4069649984526151</v>
      </c>
      <c r="AC21" s="9">
        <v>4.9998631724528195</v>
      </c>
      <c r="AD21" s="9">
        <v>6.3780814621466391</v>
      </c>
      <c r="AE21" s="9">
        <v>-3</v>
      </c>
      <c r="AF21" s="9">
        <v>-3</v>
      </c>
      <c r="AG21" s="9">
        <v>-3</v>
      </c>
      <c r="AH21" s="9">
        <v>2</v>
      </c>
      <c r="AI21" s="9">
        <v>0</v>
      </c>
      <c r="AJ21" s="9">
        <v>-1</v>
      </c>
      <c r="AK21" s="9">
        <v>-23</v>
      </c>
      <c r="AL21" s="9">
        <v>-4</v>
      </c>
      <c r="AM21" s="9">
        <v>7</v>
      </c>
      <c r="AO21" s="9">
        <v>-3.1693484662462907</v>
      </c>
      <c r="AP21" s="9">
        <v>1.5548635498157068</v>
      </c>
      <c r="AQ21" s="9">
        <v>-6.167512021322807</v>
      </c>
      <c r="AR21" s="9">
        <v>1.4054318712142333</v>
      </c>
      <c r="AS21" s="9">
        <v>2.6091678318328206</v>
      </c>
      <c r="AT21" s="9">
        <v>6.2417387423450634</v>
      </c>
      <c r="AU21" s="9">
        <v>-0.8583051983434018</v>
      </c>
      <c r="AV21" s="9">
        <v>3.6186398928017809</v>
      </c>
      <c r="AW21" s="9">
        <v>-4.321969522454566</v>
      </c>
      <c r="AX21" s="9">
        <v>0.95587356553477321</v>
      </c>
      <c r="AY21" s="9">
        <v>2.3460993623111506</v>
      </c>
      <c r="AZ21" s="9">
        <v>-3.8562631426227654</v>
      </c>
      <c r="BA21" s="9">
        <v>-9.235203407504514</v>
      </c>
      <c r="BB21" s="9">
        <v>-3.8123239321579092</v>
      </c>
      <c r="BC21" s="9">
        <v>5.1229472633828266</v>
      </c>
      <c r="BD21" s="9">
        <v>-0.65388924169916152</v>
      </c>
      <c r="BE21" s="9">
        <v>-0.10685462644312338</v>
      </c>
      <c r="BF21" s="9">
        <v>3.1656178004816695</v>
      </c>
      <c r="BG21" s="9">
        <v>8.2693068622635053</v>
      </c>
      <c r="BH21" s="9">
        <v>-3.1805031200104281</v>
      </c>
      <c r="BI21" s="9">
        <v>-5.6508867979620661</v>
      </c>
      <c r="BJ21" s="9">
        <v>2.2439217995094509</v>
      </c>
      <c r="BK21" s="9">
        <v>-1.7566175369858286</v>
      </c>
      <c r="BL21" s="9">
        <v>6.7564807094386481</v>
      </c>
      <c r="BM21" s="9">
        <v>-1.2831795470727059</v>
      </c>
      <c r="BN21" s="9">
        <v>7.6612610092193449</v>
      </c>
      <c r="BO21" s="9">
        <v>0</v>
      </c>
      <c r="BP21" s="9">
        <v>-3</v>
      </c>
      <c r="BQ21" s="9">
        <v>0</v>
      </c>
      <c r="BR21" s="9">
        <v>-3</v>
      </c>
      <c r="BS21" s="9">
        <v>-1</v>
      </c>
      <c r="BT21" s="9">
        <v>-2</v>
      </c>
      <c r="BU21" s="9">
        <v>-1</v>
      </c>
      <c r="BV21" s="9">
        <v>3</v>
      </c>
      <c r="BW21" s="9">
        <v>0</v>
      </c>
      <c r="BX21" s="9">
        <v>0</v>
      </c>
      <c r="BY21" s="9">
        <v>-1</v>
      </c>
      <c r="BZ21" s="9">
        <v>0</v>
      </c>
      <c r="CA21" s="9">
        <v>-17</v>
      </c>
      <c r="CB21" s="9">
        <v>-6</v>
      </c>
      <c r="CC21" s="9">
        <v>-5</v>
      </c>
      <c r="CD21" s="9">
        <v>1</v>
      </c>
      <c r="CE21" s="9">
        <v>-5</v>
      </c>
      <c r="CF21" s="9">
        <v>12</v>
      </c>
      <c r="CG21" s="9">
        <v>-9</v>
      </c>
      <c r="CH21" s="10"/>
    </row>
    <row r="22" spans="1:86" s="44" customFormat="1" x14ac:dyDescent="0.2">
      <c r="A22" s="42" t="s">
        <v>79</v>
      </c>
      <c r="B22" s="36">
        <v>169.67998998066435</v>
      </c>
      <c r="C22" s="36">
        <v>-317.64519495536365</v>
      </c>
      <c r="D22" s="36">
        <v>-10.063595878833979</v>
      </c>
      <c r="E22" s="36">
        <v>7.8965999859984493</v>
      </c>
      <c r="F22" s="36">
        <v>101.0888264240693</v>
      </c>
      <c r="G22" s="36">
        <v>-19.605761262461414</v>
      </c>
      <c r="H22" s="36">
        <v>40.442308880025962</v>
      </c>
      <c r="I22" s="36">
        <v>-49.472178804277789</v>
      </c>
      <c r="J22" s="36">
        <v>-26.318161256199545</v>
      </c>
      <c r="K22" s="36">
        <v>172.37794463459946</v>
      </c>
      <c r="L22" s="36">
        <v>-2</v>
      </c>
      <c r="M22" s="36">
        <v>-107</v>
      </c>
      <c r="N22" s="36">
        <v>176</v>
      </c>
      <c r="O22" s="36">
        <v>-17</v>
      </c>
      <c r="P22" s="10"/>
      <c r="Q22" s="36">
        <v>17.511084902429019</v>
      </c>
      <c r="R22" s="36">
        <v>-9.6144849164305697</v>
      </c>
      <c r="S22" s="36">
        <v>94.237919849891412</v>
      </c>
      <c r="T22" s="36">
        <v>6.8509065741778841</v>
      </c>
      <c r="U22" s="36">
        <v>-4.2396653055416209</v>
      </c>
      <c r="V22" s="36">
        <v>-15.366095956919793</v>
      </c>
      <c r="W22" s="36">
        <v>14.489836219688385</v>
      </c>
      <c r="X22" s="36">
        <v>25.952472660337577</v>
      </c>
      <c r="Y22" s="36">
        <v>-86.530941978316335</v>
      </c>
      <c r="Z22" s="36">
        <v>37.058763174038546</v>
      </c>
      <c r="AA22" s="36">
        <v>-97.911196257746923</v>
      </c>
      <c r="AB22" s="36">
        <v>71.593035001547378</v>
      </c>
      <c r="AC22" s="36">
        <v>36.99986317245282</v>
      </c>
      <c r="AD22" s="36">
        <v>135.37808146214664</v>
      </c>
      <c r="AE22" s="36">
        <v>-111</v>
      </c>
      <c r="AF22" s="36">
        <v>109</v>
      </c>
      <c r="AG22" s="36">
        <v>-89</v>
      </c>
      <c r="AH22" s="36">
        <v>-18</v>
      </c>
      <c r="AI22" s="36">
        <v>-10</v>
      </c>
      <c r="AJ22" s="36">
        <v>186</v>
      </c>
      <c r="AK22" s="36">
        <v>-112</v>
      </c>
      <c r="AL22" s="36">
        <v>95</v>
      </c>
      <c r="AM22" s="36">
        <v>59</v>
      </c>
      <c r="AN22" s="10"/>
      <c r="AO22" s="36">
        <v>-4.1693484662462907</v>
      </c>
      <c r="AP22" s="36">
        <v>-5.4451364501842789</v>
      </c>
      <c r="AQ22" s="36">
        <v>98.832487978677179</v>
      </c>
      <c r="AR22" s="36">
        <v>-4.5945681287857667</v>
      </c>
      <c r="AS22" s="36">
        <v>39.609167831832821</v>
      </c>
      <c r="AT22" s="36">
        <v>-32.758261257654937</v>
      </c>
      <c r="AU22" s="36">
        <v>-65.858305198343402</v>
      </c>
      <c r="AV22" s="36">
        <v>61.618639892801781</v>
      </c>
      <c r="AW22" s="36">
        <v>-10.321969522454566</v>
      </c>
      <c r="AX22" s="36">
        <v>-5.0441264344652268</v>
      </c>
      <c r="AY22" s="36">
        <v>40.346099362311151</v>
      </c>
      <c r="AZ22" s="36">
        <v>-25.856263142622765</v>
      </c>
      <c r="BA22" s="36">
        <v>43.764796592495486</v>
      </c>
      <c r="BB22" s="36">
        <v>-17.812323932157909</v>
      </c>
      <c r="BC22" s="36">
        <v>5.1229472633828266</v>
      </c>
      <c r="BD22" s="36">
        <v>-91.653889241699162</v>
      </c>
      <c r="BE22" s="36">
        <v>191.89314537355688</v>
      </c>
      <c r="BF22" s="36">
        <v>-154.83438219951833</v>
      </c>
      <c r="BG22" s="36">
        <v>94.269306862263505</v>
      </c>
      <c r="BH22" s="36">
        <v>-192.18050312001043</v>
      </c>
      <c r="BI22" s="36">
        <v>-3.6508867979620661</v>
      </c>
      <c r="BJ22" s="36">
        <v>75.243921799509451</v>
      </c>
      <c r="BK22" s="36">
        <v>-21.756617536985829</v>
      </c>
      <c r="BL22" s="36">
        <v>58.756480709438648</v>
      </c>
      <c r="BM22" s="36">
        <v>36.716820452927294</v>
      </c>
      <c r="BN22" s="36">
        <v>98.661261009219345</v>
      </c>
      <c r="BO22" s="36">
        <v>-62</v>
      </c>
      <c r="BP22" s="36">
        <v>-49</v>
      </c>
      <c r="BQ22" s="36">
        <v>11</v>
      </c>
      <c r="BR22" s="36">
        <v>98</v>
      </c>
      <c r="BS22" s="36">
        <v>-32</v>
      </c>
      <c r="BT22" s="36">
        <v>-57</v>
      </c>
      <c r="BU22" s="36">
        <v>-48</v>
      </c>
      <c r="BV22" s="36">
        <v>30</v>
      </c>
      <c r="BW22" s="36">
        <v>143</v>
      </c>
      <c r="BX22" s="36">
        <v>-153</v>
      </c>
      <c r="BY22" s="36">
        <v>168</v>
      </c>
      <c r="BZ22" s="36">
        <v>18</v>
      </c>
      <c r="CA22" s="36">
        <v>-78</v>
      </c>
      <c r="CB22" s="36">
        <v>-34</v>
      </c>
      <c r="CC22" s="36">
        <v>72</v>
      </c>
      <c r="CD22" s="36">
        <v>23</v>
      </c>
      <c r="CE22" s="36">
        <v>9</v>
      </c>
      <c r="CF22" s="36">
        <v>50</v>
      </c>
      <c r="CG22" s="36">
        <v>-58</v>
      </c>
      <c r="CH22" s="10"/>
    </row>
    <row r="23" spans="1:86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0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10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10"/>
    </row>
    <row r="24" spans="1:86" x14ac:dyDescent="0.2">
      <c r="A24" s="4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10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10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10"/>
    </row>
    <row r="25" spans="1:86" x14ac:dyDescent="0.2">
      <c r="A25" s="42" t="s">
        <v>116</v>
      </c>
      <c r="B25" s="36">
        <v>810</v>
      </c>
      <c r="C25" s="36">
        <v>163</v>
      </c>
      <c r="D25" s="36">
        <v>71</v>
      </c>
      <c r="E25" s="36">
        <v>190</v>
      </c>
      <c r="F25" s="36">
        <v>30</v>
      </c>
      <c r="G25" s="36">
        <v>85</v>
      </c>
      <c r="H25" s="36">
        <v>58</v>
      </c>
      <c r="I25" s="36">
        <v>106</v>
      </c>
      <c r="J25" s="36">
        <v>241</v>
      </c>
      <c r="K25" s="36">
        <v>260</v>
      </c>
      <c r="L25" s="36">
        <v>211</v>
      </c>
      <c r="M25" s="36">
        <v>108</v>
      </c>
      <c r="N25" s="36">
        <v>281</v>
      </c>
      <c r="O25" s="36">
        <v>195</v>
      </c>
      <c r="P25" s="10"/>
      <c r="Q25" s="36">
        <v>-62</v>
      </c>
      <c r="R25" s="36">
        <v>252</v>
      </c>
      <c r="S25" s="36">
        <v>-151</v>
      </c>
      <c r="T25" s="36">
        <v>181</v>
      </c>
      <c r="U25" s="36">
        <v>17</v>
      </c>
      <c r="V25" s="36">
        <v>68</v>
      </c>
      <c r="W25" s="36">
        <v>-17</v>
      </c>
      <c r="X25" s="36">
        <v>75</v>
      </c>
      <c r="Y25" s="36">
        <v>19</v>
      </c>
      <c r="Z25" s="36">
        <v>87</v>
      </c>
      <c r="AA25" s="36">
        <v>92</v>
      </c>
      <c r="AB25" s="36">
        <v>149</v>
      </c>
      <c r="AC25" s="36">
        <v>82</v>
      </c>
      <c r="AD25" s="36">
        <v>178</v>
      </c>
      <c r="AE25" s="36">
        <v>39</v>
      </c>
      <c r="AF25" s="36">
        <v>172</v>
      </c>
      <c r="AG25" s="36">
        <v>58</v>
      </c>
      <c r="AH25" s="36">
        <v>50</v>
      </c>
      <c r="AI25" s="36">
        <v>96</v>
      </c>
      <c r="AJ25" s="36">
        <v>185</v>
      </c>
      <c r="AK25" s="36">
        <v>52</v>
      </c>
      <c r="AL25" s="36">
        <v>143</v>
      </c>
      <c r="AM25" s="36">
        <v>145</v>
      </c>
      <c r="AN25" s="10"/>
      <c r="AO25" s="36">
        <v>-15</v>
      </c>
      <c r="AP25" s="36">
        <v>267</v>
      </c>
      <c r="AQ25" s="36">
        <v>6</v>
      </c>
      <c r="AR25" s="36">
        <v>-157</v>
      </c>
      <c r="AS25" s="36">
        <v>51</v>
      </c>
      <c r="AT25" s="36">
        <v>130</v>
      </c>
      <c r="AU25" s="36">
        <v>29</v>
      </c>
      <c r="AV25" s="36">
        <v>-12</v>
      </c>
      <c r="AW25" s="36">
        <v>-73</v>
      </c>
      <c r="AX25" s="36">
        <v>141</v>
      </c>
      <c r="AY25" s="36">
        <v>-18</v>
      </c>
      <c r="AZ25" s="36">
        <v>1</v>
      </c>
      <c r="BA25" s="36">
        <v>-8</v>
      </c>
      <c r="BB25" s="36">
        <v>83</v>
      </c>
      <c r="BC25" s="36">
        <v>-1</v>
      </c>
      <c r="BD25" s="36">
        <v>20</v>
      </c>
      <c r="BE25" s="36">
        <v>31</v>
      </c>
      <c r="BF25" s="36">
        <v>56</v>
      </c>
      <c r="BG25" s="36">
        <v>41</v>
      </c>
      <c r="BH25" s="36">
        <v>49</v>
      </c>
      <c r="BI25" s="36">
        <v>35</v>
      </c>
      <c r="BJ25" s="36">
        <v>110</v>
      </c>
      <c r="BK25" s="36">
        <v>5</v>
      </c>
      <c r="BL25" s="36">
        <v>77</v>
      </c>
      <c r="BM25" s="36">
        <v>62</v>
      </c>
      <c r="BN25" s="36">
        <v>115</v>
      </c>
      <c r="BO25" s="36">
        <v>-16</v>
      </c>
      <c r="BP25" s="36">
        <v>55</v>
      </c>
      <c r="BQ25" s="36">
        <v>40</v>
      </c>
      <c r="BR25" s="36">
        <v>132</v>
      </c>
      <c r="BS25" s="36">
        <v>-4</v>
      </c>
      <c r="BT25" s="36">
        <v>62</v>
      </c>
      <c r="BU25" s="36">
        <v>15</v>
      </c>
      <c r="BV25" s="36">
        <v>35</v>
      </c>
      <c r="BW25" s="36">
        <v>24</v>
      </c>
      <c r="BX25" s="36">
        <v>72</v>
      </c>
      <c r="BY25" s="36">
        <v>45</v>
      </c>
      <c r="BZ25" s="36">
        <v>140</v>
      </c>
      <c r="CA25" s="36">
        <v>18</v>
      </c>
      <c r="CB25" s="36">
        <v>34</v>
      </c>
      <c r="CC25" s="36">
        <v>55</v>
      </c>
      <c r="CD25" s="36">
        <v>88</v>
      </c>
      <c r="CE25" s="36">
        <v>58</v>
      </c>
      <c r="CF25" s="36">
        <v>87</v>
      </c>
      <c r="CG25" s="36">
        <v>90</v>
      </c>
      <c r="CH25" s="10"/>
    </row>
    <row r="26" spans="1:86" x14ac:dyDescent="0.2">
      <c r="A26" s="4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10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10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10"/>
    </row>
    <row r="27" spans="1:86" x14ac:dyDescent="0.2">
      <c r="A27" s="4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0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10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</row>
    <row r="28" spans="1:86" x14ac:dyDescent="0.2">
      <c r="A28" s="23" t="s">
        <v>174</v>
      </c>
      <c r="BA28" s="32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</row>
    <row r="29" spans="1:86" x14ac:dyDescent="0.2">
      <c r="A29" s="31" t="s">
        <v>115</v>
      </c>
      <c r="H29" s="32"/>
      <c r="I29" s="32"/>
      <c r="J29" s="32"/>
      <c r="K29" s="32"/>
      <c r="L29" s="32"/>
      <c r="M29" s="32"/>
      <c r="N29" s="32"/>
      <c r="O29" s="32"/>
      <c r="P29" s="10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10"/>
      <c r="BB29" s="32"/>
      <c r="BC29" s="32"/>
      <c r="BD29" s="32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</row>
    <row r="30" spans="1:86" x14ac:dyDescent="0.2">
      <c r="BE30" s="32"/>
      <c r="BF30" s="32"/>
      <c r="BG30" s="32"/>
      <c r="BH30" s="32"/>
      <c r="BI30" s="32"/>
      <c r="BJ30" s="32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</row>
    <row r="31" spans="1:86" x14ac:dyDescent="0.2">
      <c r="A31" s="7"/>
    </row>
    <row r="32" spans="1:86" x14ac:dyDescent="0.2">
      <c r="A32" s="7"/>
    </row>
    <row r="33" spans="1:1" x14ac:dyDescent="0.2">
      <c r="A33" s="7"/>
    </row>
    <row r="34" spans="1:1" x14ac:dyDescent="0.2">
      <c r="A34" s="7"/>
    </row>
    <row r="35" spans="1:1" x14ac:dyDescent="0.2">
      <c r="A35" s="7"/>
    </row>
    <row r="36" spans="1:1" x14ac:dyDescent="0.2">
      <c r="A36" s="7"/>
    </row>
    <row r="37" spans="1:1" x14ac:dyDescent="0.2">
      <c r="A37" s="7"/>
    </row>
    <row r="49" spans="16:40" x14ac:dyDescent="0.2">
      <c r="P49" s="26"/>
      <c r="AN49" s="26"/>
    </row>
    <row r="50" spans="16:40" x14ac:dyDescent="0.2">
      <c r="P50" s="26"/>
      <c r="AN50" s="26"/>
    </row>
    <row r="51" spans="16:40" x14ac:dyDescent="0.2">
      <c r="P51" s="26"/>
      <c r="AN51" s="26"/>
    </row>
    <row r="52" spans="16:40" x14ac:dyDescent="0.2">
      <c r="P52" s="26"/>
      <c r="AN52" s="26"/>
    </row>
    <row r="53" spans="16:40" x14ac:dyDescent="0.2">
      <c r="P53" s="26"/>
      <c r="AN53" s="26"/>
    </row>
    <row r="54" spans="16:40" x14ac:dyDescent="0.2">
      <c r="P54" s="26"/>
      <c r="AN54" s="26"/>
    </row>
    <row r="55" spans="16:40" x14ac:dyDescent="0.2">
      <c r="P55" s="26"/>
      <c r="AN55" s="26"/>
    </row>
    <row r="56" spans="16:40" x14ac:dyDescent="0.2">
      <c r="P56" s="26"/>
      <c r="AN56" s="26"/>
    </row>
    <row r="57" spans="16:40" x14ac:dyDescent="0.2">
      <c r="P57" s="28"/>
      <c r="AN57" s="28"/>
    </row>
    <row r="58" spans="16:40" x14ac:dyDescent="0.2">
      <c r="P58" s="28"/>
      <c r="AN58" s="28"/>
    </row>
    <row r="59" spans="16:40" x14ac:dyDescent="0.2">
      <c r="P59" s="28"/>
      <c r="AN59" s="28"/>
    </row>
    <row r="60" spans="16:40" x14ac:dyDescent="0.2">
      <c r="P60" s="28"/>
      <c r="AN60" s="28"/>
    </row>
    <row r="61" spans="16:40" x14ac:dyDescent="0.2">
      <c r="P61" s="28"/>
      <c r="AN61" s="28"/>
    </row>
    <row r="62" spans="16:40" x14ac:dyDescent="0.2">
      <c r="P62" s="28"/>
      <c r="AN62" s="28"/>
    </row>
    <row r="63" spans="16:40" x14ac:dyDescent="0.2">
      <c r="P63" s="28"/>
      <c r="AN63" s="28"/>
    </row>
    <row r="64" spans="16:40" x14ac:dyDescent="0.2">
      <c r="P64" s="28"/>
      <c r="AN64" s="28"/>
    </row>
    <row r="65" spans="16:40" x14ac:dyDescent="0.2">
      <c r="P65" s="28"/>
      <c r="AN65" s="28"/>
    </row>
    <row r="66" spans="16:40" x14ac:dyDescent="0.2">
      <c r="P66" s="28"/>
      <c r="AN66" s="28"/>
    </row>
    <row r="67" spans="16:40" x14ac:dyDescent="0.2">
      <c r="P67" s="28"/>
      <c r="AN67" s="28"/>
    </row>
    <row r="68" spans="16:40" x14ac:dyDescent="0.2">
      <c r="P68" s="28"/>
      <c r="AN68" s="28"/>
    </row>
    <row r="69" spans="16:40" x14ac:dyDescent="0.2">
      <c r="P69" s="28"/>
      <c r="AN69" s="28"/>
    </row>
    <row r="70" spans="16:40" x14ac:dyDescent="0.2">
      <c r="P70" s="28"/>
      <c r="AN70" s="28"/>
    </row>
    <row r="71" spans="16:40" x14ac:dyDescent="0.2">
      <c r="P71" s="28"/>
      <c r="AN71" s="28"/>
    </row>
    <row r="72" spans="16:40" x14ac:dyDescent="0.2">
      <c r="P72" s="28"/>
      <c r="AN72" s="28"/>
    </row>
    <row r="73" spans="16:40" x14ac:dyDescent="0.2">
      <c r="P73" s="28"/>
      <c r="AN73" s="28"/>
    </row>
    <row r="74" spans="16:40" x14ac:dyDescent="0.2">
      <c r="P74" s="28"/>
      <c r="AN74" s="28"/>
    </row>
  </sheetData>
  <pageMargins left="0.7" right="0.7" top="0.75" bottom="0.75" header="0.3" footer="0.3"/>
  <ignoredErrors>
    <ignoredError sqref="L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180"/>
  <sheetViews>
    <sheetView showGridLines="0" tabSelected="1" zoomScaleNormal="10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T37" sqref="T37:T42"/>
    </sheetView>
  </sheetViews>
  <sheetFormatPr defaultColWidth="9.140625" defaultRowHeight="12.75" x14ac:dyDescent="0.2"/>
  <cols>
    <col min="1" max="1" width="45.5703125" style="71" customWidth="1"/>
    <col min="2" max="5" width="6.85546875" style="32" customWidth="1"/>
    <col min="6" max="6" width="9.42578125" style="32" customWidth="1"/>
    <col min="7" max="16" width="6.85546875" style="32" customWidth="1"/>
    <col min="17" max="17" width="6.7109375" style="2" customWidth="1"/>
    <col min="18" max="20" width="6.85546875" style="32" customWidth="1"/>
    <col min="21" max="232" width="11.42578125" style="63" customWidth="1"/>
    <col min="233" max="16384" width="9.140625" style="3"/>
  </cols>
  <sheetData>
    <row r="1" spans="1:20" x14ac:dyDescent="0.2">
      <c r="A1" s="59" t="s">
        <v>171</v>
      </c>
      <c r="Q1" s="1"/>
    </row>
    <row r="3" spans="1:20" ht="22.5" x14ac:dyDescent="0.2">
      <c r="A3" s="72" t="s">
        <v>141</v>
      </c>
      <c r="B3" s="5">
        <v>2007</v>
      </c>
      <c r="C3" s="5">
        <v>2008</v>
      </c>
      <c r="D3" s="5">
        <v>2009</v>
      </c>
      <c r="E3" s="5">
        <v>2010</v>
      </c>
      <c r="F3" s="73" t="s">
        <v>48</v>
      </c>
      <c r="G3" s="5">
        <v>2011</v>
      </c>
      <c r="H3" s="5">
        <v>2012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  <c r="N3" s="5">
        <v>2018</v>
      </c>
      <c r="O3" s="5">
        <v>2019</v>
      </c>
      <c r="P3" s="5">
        <v>2020</v>
      </c>
      <c r="Q3" s="7"/>
      <c r="R3" s="5" t="s">
        <v>213</v>
      </c>
      <c r="S3" s="5" t="s">
        <v>216</v>
      </c>
      <c r="T3" s="5" t="s">
        <v>218</v>
      </c>
    </row>
    <row r="4" spans="1:20" s="68" customFormat="1" x14ac:dyDescent="0.2">
      <c r="A4" s="64" t="s">
        <v>14</v>
      </c>
      <c r="B4" s="33">
        <v>3546</v>
      </c>
      <c r="C4" s="33">
        <v>3328</v>
      </c>
      <c r="D4" s="33">
        <v>3486</v>
      </c>
      <c r="E4" s="33">
        <v>3359</v>
      </c>
      <c r="F4" s="33">
        <v>3367</v>
      </c>
      <c r="G4" s="33">
        <v>3213</v>
      </c>
      <c r="H4" s="33">
        <v>3036</v>
      </c>
      <c r="I4" s="33">
        <v>2690</v>
      </c>
      <c r="J4" s="33">
        <v>2653</v>
      </c>
      <c r="K4" s="33">
        <v>2427</v>
      </c>
      <c r="L4" s="33">
        <v>2630</v>
      </c>
      <c r="M4" s="33">
        <v>2478</v>
      </c>
      <c r="N4" s="33">
        <v>2363</v>
      </c>
      <c r="O4" s="33">
        <v>2345</v>
      </c>
      <c r="P4" s="33">
        <v>2130</v>
      </c>
      <c r="Q4" s="10"/>
      <c r="R4" s="33">
        <v>2092</v>
      </c>
      <c r="S4" s="33">
        <v>2140</v>
      </c>
      <c r="T4" s="33">
        <v>2093</v>
      </c>
    </row>
    <row r="5" spans="1:20" s="68" customFormat="1" x14ac:dyDescent="0.2">
      <c r="A5" s="67" t="s">
        <v>127</v>
      </c>
      <c r="B5" s="35">
        <v>761</v>
      </c>
      <c r="C5" s="35">
        <v>699</v>
      </c>
      <c r="D5" s="35">
        <v>725</v>
      </c>
      <c r="E5" s="35">
        <v>740</v>
      </c>
      <c r="F5" s="35">
        <v>748</v>
      </c>
      <c r="G5" s="35">
        <v>699</v>
      </c>
      <c r="H5" s="35">
        <v>651</v>
      </c>
      <c r="I5" s="35">
        <v>586</v>
      </c>
      <c r="J5" s="35">
        <v>573</v>
      </c>
      <c r="K5" s="35">
        <v>511</v>
      </c>
      <c r="L5" s="35">
        <v>536</v>
      </c>
      <c r="M5" s="35">
        <v>509</v>
      </c>
      <c r="N5" s="35">
        <v>490</v>
      </c>
      <c r="O5" s="35">
        <v>479</v>
      </c>
      <c r="P5" s="35">
        <v>429</v>
      </c>
      <c r="Q5" s="13"/>
      <c r="R5" s="35">
        <v>422</v>
      </c>
      <c r="S5" s="35">
        <v>435</v>
      </c>
      <c r="T5" s="35">
        <v>427</v>
      </c>
    </row>
    <row r="6" spans="1:20" s="68" customFormat="1" x14ac:dyDescent="0.2">
      <c r="A6" s="69" t="s">
        <v>100</v>
      </c>
      <c r="B6" s="35">
        <v>2452</v>
      </c>
      <c r="C6" s="35">
        <v>2232</v>
      </c>
      <c r="D6" s="35">
        <v>2216</v>
      </c>
      <c r="E6" s="35">
        <v>2183</v>
      </c>
      <c r="F6" s="35">
        <v>2183</v>
      </c>
      <c r="G6" s="35">
        <v>2167</v>
      </c>
      <c r="H6" s="35">
        <v>1977</v>
      </c>
      <c r="I6" s="35">
        <v>1732</v>
      </c>
      <c r="J6" s="35">
        <v>1669</v>
      </c>
      <c r="K6" s="35">
        <v>1517</v>
      </c>
      <c r="L6" s="35">
        <v>1604</v>
      </c>
      <c r="M6" s="35">
        <v>1573</v>
      </c>
      <c r="N6" s="35">
        <v>1589</v>
      </c>
      <c r="O6" s="35">
        <v>1653</v>
      </c>
      <c r="P6" s="35">
        <v>1522</v>
      </c>
      <c r="Q6" s="2"/>
      <c r="R6" s="35">
        <v>1503</v>
      </c>
      <c r="S6" s="35">
        <v>1532</v>
      </c>
      <c r="T6" s="35">
        <v>1512</v>
      </c>
    </row>
    <row r="7" spans="1:20" s="68" customFormat="1" x14ac:dyDescent="0.2">
      <c r="A7" s="69" t="s">
        <v>34</v>
      </c>
      <c r="B7" s="35">
        <v>143</v>
      </c>
      <c r="C7" s="35">
        <v>174</v>
      </c>
      <c r="D7" s="35">
        <v>200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2"/>
      <c r="R7" s="35">
        <v>0</v>
      </c>
      <c r="S7" s="35">
        <v>0</v>
      </c>
      <c r="T7" s="35">
        <v>0</v>
      </c>
    </row>
    <row r="8" spans="1:20" s="68" customFormat="1" x14ac:dyDescent="0.2">
      <c r="A8" s="69" t="s">
        <v>80</v>
      </c>
      <c r="B8" s="35">
        <v>190</v>
      </c>
      <c r="C8" s="35">
        <v>223</v>
      </c>
      <c r="D8" s="35">
        <v>345</v>
      </c>
      <c r="E8" s="35">
        <v>436</v>
      </c>
      <c r="F8" s="35">
        <v>436</v>
      </c>
      <c r="G8" s="35">
        <v>347</v>
      </c>
      <c r="H8" s="35">
        <v>408</v>
      </c>
      <c r="I8" s="35">
        <v>372</v>
      </c>
      <c r="J8" s="35">
        <v>411</v>
      </c>
      <c r="K8" s="35">
        <v>399</v>
      </c>
      <c r="L8" s="35">
        <v>490</v>
      </c>
      <c r="M8" s="35">
        <v>396</v>
      </c>
      <c r="N8" s="35">
        <v>284</v>
      </c>
      <c r="O8" s="35">
        <v>213</v>
      </c>
      <c r="P8" s="35">
        <v>179</v>
      </c>
      <c r="Q8" s="7"/>
      <c r="R8" s="35">
        <v>167</v>
      </c>
      <c r="S8" s="35">
        <v>173</v>
      </c>
      <c r="T8" s="35">
        <v>154</v>
      </c>
    </row>
    <row r="9" spans="1:20" s="68" customFormat="1" x14ac:dyDescent="0.2">
      <c r="A9" s="6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0"/>
      <c r="R9" s="35"/>
      <c r="S9" s="35"/>
      <c r="T9" s="35"/>
    </row>
    <row r="10" spans="1:20" s="68" customFormat="1" x14ac:dyDescent="0.2">
      <c r="A10" s="64" t="s">
        <v>13</v>
      </c>
      <c r="B10" s="36">
        <v>2086</v>
      </c>
      <c r="C10" s="36">
        <v>1429</v>
      </c>
      <c r="D10" s="36">
        <v>1043</v>
      </c>
      <c r="E10" s="36">
        <v>1426</v>
      </c>
      <c r="F10" s="36">
        <v>1024</v>
      </c>
      <c r="G10" s="36">
        <v>927</v>
      </c>
      <c r="H10" s="36">
        <v>733</v>
      </c>
      <c r="I10" s="36">
        <v>714</v>
      </c>
      <c r="J10" s="36">
        <v>822</v>
      </c>
      <c r="K10" s="36">
        <v>693</v>
      </c>
      <c r="L10" s="36">
        <v>905</v>
      </c>
      <c r="M10" s="36">
        <v>991</v>
      </c>
      <c r="N10" s="36">
        <v>1020</v>
      </c>
      <c r="O10" s="36">
        <v>1114</v>
      </c>
      <c r="P10" s="36">
        <v>1125</v>
      </c>
      <c r="Q10" s="13"/>
      <c r="R10" s="36">
        <v>1213</v>
      </c>
      <c r="S10" s="36">
        <v>1418</v>
      </c>
      <c r="T10" s="36">
        <v>1492</v>
      </c>
    </row>
    <row r="11" spans="1:20" x14ac:dyDescent="0.2">
      <c r="A11" s="69" t="s">
        <v>56</v>
      </c>
      <c r="B11" s="35">
        <v>848</v>
      </c>
      <c r="C11" s="35">
        <v>770</v>
      </c>
      <c r="D11" s="35">
        <v>559</v>
      </c>
      <c r="E11" s="35">
        <v>718</v>
      </c>
      <c r="F11" s="35">
        <v>718</v>
      </c>
      <c r="G11" s="35">
        <v>624</v>
      </c>
      <c r="H11" s="35">
        <v>460</v>
      </c>
      <c r="I11" s="35">
        <v>408</v>
      </c>
      <c r="J11" s="35">
        <v>525</v>
      </c>
      <c r="K11" s="35">
        <v>428</v>
      </c>
      <c r="L11" s="35">
        <v>490</v>
      </c>
      <c r="M11" s="35">
        <v>603</v>
      </c>
      <c r="N11" s="35">
        <v>744</v>
      </c>
      <c r="O11" s="35">
        <v>655</v>
      </c>
      <c r="P11" s="35">
        <v>616</v>
      </c>
      <c r="Q11" s="10"/>
      <c r="R11" s="35">
        <v>737</v>
      </c>
      <c r="S11" s="35">
        <v>876</v>
      </c>
      <c r="T11" s="35">
        <v>1032</v>
      </c>
    </row>
    <row r="12" spans="1:20" x14ac:dyDescent="0.2">
      <c r="A12" s="69" t="s">
        <v>194</v>
      </c>
      <c r="B12" s="35">
        <v>397</v>
      </c>
      <c r="C12" s="35">
        <v>182</v>
      </c>
      <c r="D12" s="35">
        <v>163</v>
      </c>
      <c r="E12" s="35">
        <v>135</v>
      </c>
      <c r="F12" s="35">
        <v>135</v>
      </c>
      <c r="G12" s="35">
        <v>112</v>
      </c>
      <c r="H12" s="35">
        <v>102</v>
      </c>
      <c r="I12" s="35">
        <v>94</v>
      </c>
      <c r="J12" s="35">
        <v>135</v>
      </c>
      <c r="K12" s="35">
        <v>129</v>
      </c>
      <c r="L12" s="35">
        <v>84</v>
      </c>
      <c r="M12" s="35">
        <v>82</v>
      </c>
      <c r="N12" s="35">
        <v>77</v>
      </c>
      <c r="O12" s="35">
        <v>84</v>
      </c>
      <c r="P12" s="35">
        <v>151</v>
      </c>
      <c r="Q12" s="13"/>
      <c r="R12" s="35">
        <v>109</v>
      </c>
      <c r="S12" s="35">
        <v>125</v>
      </c>
      <c r="T12" s="35">
        <v>101</v>
      </c>
    </row>
    <row r="13" spans="1:20" s="68" customFormat="1" x14ac:dyDescent="0.2">
      <c r="A13" s="69" t="s">
        <v>33</v>
      </c>
      <c r="B13" s="35">
        <v>431</v>
      </c>
      <c r="C13" s="35">
        <v>385</v>
      </c>
      <c r="D13" s="35">
        <v>239</v>
      </c>
      <c r="E13" s="35">
        <v>483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2"/>
      <c r="R13" s="35">
        <v>0</v>
      </c>
      <c r="S13" s="35">
        <v>0</v>
      </c>
      <c r="T13" s="35">
        <v>0</v>
      </c>
    </row>
    <row r="14" spans="1:20" x14ac:dyDescent="0.2">
      <c r="A14" s="69" t="s">
        <v>11</v>
      </c>
      <c r="B14" s="35">
        <v>410</v>
      </c>
      <c r="C14" s="35">
        <v>92</v>
      </c>
      <c r="D14" s="35">
        <v>82</v>
      </c>
      <c r="E14" s="35">
        <v>90</v>
      </c>
      <c r="F14" s="35">
        <v>171</v>
      </c>
      <c r="G14" s="35">
        <v>191</v>
      </c>
      <c r="H14" s="35">
        <v>171</v>
      </c>
      <c r="I14" s="35">
        <v>212</v>
      </c>
      <c r="J14" s="35">
        <v>162</v>
      </c>
      <c r="K14" s="35">
        <v>136</v>
      </c>
      <c r="L14" s="35">
        <v>308</v>
      </c>
      <c r="M14" s="35">
        <v>306</v>
      </c>
      <c r="N14" s="35">
        <v>199</v>
      </c>
      <c r="O14" s="35">
        <v>375</v>
      </c>
      <c r="P14" s="35">
        <v>358</v>
      </c>
      <c r="R14" s="35">
        <v>367</v>
      </c>
      <c r="S14" s="35">
        <v>417</v>
      </c>
      <c r="T14" s="35">
        <v>359</v>
      </c>
    </row>
    <row r="15" spans="1:20" x14ac:dyDescent="0.2">
      <c r="A15" s="67" t="s">
        <v>123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23</v>
      </c>
      <c r="M15" s="35">
        <v>0</v>
      </c>
      <c r="N15" s="35">
        <v>0</v>
      </c>
      <c r="O15" s="35">
        <v>0</v>
      </c>
      <c r="P15" s="35">
        <v>0</v>
      </c>
      <c r="Q15" s="7"/>
      <c r="R15" s="35">
        <v>0</v>
      </c>
      <c r="S15" s="35">
        <v>0</v>
      </c>
      <c r="T15" s="35">
        <v>0</v>
      </c>
    </row>
    <row r="16" spans="1:20" x14ac:dyDescent="0.2">
      <c r="A16" s="6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10"/>
      <c r="R16" s="35"/>
      <c r="S16" s="35"/>
      <c r="T16" s="35"/>
    </row>
    <row r="17" spans="1:20" x14ac:dyDescent="0.2">
      <c r="A17" s="64" t="s">
        <v>12</v>
      </c>
      <c r="B17" s="36">
        <v>3749</v>
      </c>
      <c r="C17" s="36">
        <v>2356</v>
      </c>
      <c r="D17" s="36">
        <v>2491</v>
      </c>
      <c r="E17" s="36">
        <v>2735</v>
      </c>
      <c r="F17" s="36">
        <v>2932</v>
      </c>
      <c r="G17" s="36">
        <v>2659</v>
      </c>
      <c r="H17" s="36">
        <v>2397</v>
      </c>
      <c r="I17" s="36">
        <v>2145</v>
      </c>
      <c r="J17" s="36">
        <v>2204</v>
      </c>
      <c r="K17" s="36">
        <v>2041</v>
      </c>
      <c r="L17" s="36">
        <v>2358</v>
      </c>
      <c r="M17" s="36">
        <v>2544</v>
      </c>
      <c r="N17" s="36">
        <v>2519</v>
      </c>
      <c r="O17" s="36">
        <v>2418</v>
      </c>
      <c r="P17" s="36">
        <v>2204</v>
      </c>
      <c r="Q17" s="13"/>
      <c r="R17" s="36">
        <v>2246</v>
      </c>
      <c r="S17" s="36">
        <v>2443</v>
      </c>
      <c r="T17" s="36">
        <v>2490</v>
      </c>
    </row>
    <row r="18" spans="1:20" x14ac:dyDescent="0.2">
      <c r="A18" s="69" t="s">
        <v>15</v>
      </c>
      <c r="B18" s="35">
        <v>3125</v>
      </c>
      <c r="C18" s="35">
        <v>2347</v>
      </c>
      <c r="D18" s="35">
        <v>2487</v>
      </c>
      <c r="E18" s="35">
        <v>2731</v>
      </c>
      <c r="F18" s="35">
        <v>2928</v>
      </c>
      <c r="G18" s="35">
        <v>2654</v>
      </c>
      <c r="H18" s="35">
        <v>2394</v>
      </c>
      <c r="I18" s="35">
        <v>2141</v>
      </c>
      <c r="J18" s="35">
        <v>2201</v>
      </c>
      <c r="K18" s="35">
        <v>2036</v>
      </c>
      <c r="L18" s="35">
        <v>2354</v>
      </c>
      <c r="M18" s="35">
        <v>2540</v>
      </c>
      <c r="N18" s="35">
        <v>2515</v>
      </c>
      <c r="O18" s="35">
        <v>2414</v>
      </c>
      <c r="P18" s="35">
        <v>2200</v>
      </c>
      <c r="R18" s="35">
        <v>2242</v>
      </c>
      <c r="S18" s="35">
        <v>2439</v>
      </c>
      <c r="T18" s="35">
        <v>2486</v>
      </c>
    </row>
    <row r="19" spans="1:20" x14ac:dyDescent="0.2">
      <c r="A19" s="69" t="s">
        <v>53</v>
      </c>
      <c r="B19" s="35">
        <v>624</v>
      </c>
      <c r="C19" s="35">
        <v>9</v>
      </c>
      <c r="D19" s="35">
        <v>4</v>
      </c>
      <c r="E19" s="35">
        <v>4</v>
      </c>
      <c r="F19" s="35">
        <v>4</v>
      </c>
      <c r="G19" s="35">
        <v>5</v>
      </c>
      <c r="H19" s="35">
        <v>3</v>
      </c>
      <c r="I19" s="35">
        <v>4</v>
      </c>
      <c r="J19" s="35">
        <v>3</v>
      </c>
      <c r="K19" s="35">
        <v>5</v>
      </c>
      <c r="L19" s="35">
        <v>4</v>
      </c>
      <c r="M19" s="35">
        <v>4</v>
      </c>
      <c r="N19" s="35">
        <v>4</v>
      </c>
      <c r="O19" s="35">
        <v>4</v>
      </c>
      <c r="P19" s="35">
        <v>4</v>
      </c>
      <c r="Q19" s="10"/>
      <c r="R19" s="35">
        <v>4</v>
      </c>
      <c r="S19" s="35">
        <v>4</v>
      </c>
      <c r="T19" s="35">
        <v>4</v>
      </c>
    </row>
    <row r="20" spans="1:20" s="68" customFormat="1" x14ac:dyDescent="0.2">
      <c r="A20" s="69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2"/>
      <c r="R20" s="35"/>
      <c r="S20" s="35"/>
      <c r="T20" s="35"/>
    </row>
    <row r="21" spans="1:20" s="68" customFormat="1" x14ac:dyDescent="0.2">
      <c r="A21" s="64" t="s">
        <v>16</v>
      </c>
      <c r="B21" s="36">
        <v>1102</v>
      </c>
      <c r="C21" s="36">
        <v>1299</v>
      </c>
      <c r="D21" s="36">
        <v>1319</v>
      </c>
      <c r="E21" s="36">
        <v>1020</v>
      </c>
      <c r="F21" s="36">
        <v>427</v>
      </c>
      <c r="G21" s="36">
        <v>792</v>
      </c>
      <c r="H21" s="36">
        <v>791</v>
      </c>
      <c r="I21" s="36">
        <v>866</v>
      </c>
      <c r="J21" s="36">
        <v>957</v>
      </c>
      <c r="K21" s="36">
        <v>811</v>
      </c>
      <c r="L21" s="36">
        <v>729</v>
      </c>
      <c r="M21" s="36">
        <v>674</v>
      </c>
      <c r="N21" s="36">
        <v>528</v>
      </c>
      <c r="O21" s="36">
        <v>693</v>
      </c>
      <c r="P21" s="36">
        <v>681</v>
      </c>
      <c r="Q21" s="10"/>
      <c r="R21" s="36">
        <v>681</v>
      </c>
      <c r="S21" s="36">
        <v>692</v>
      </c>
      <c r="T21" s="36">
        <v>687</v>
      </c>
    </row>
    <row r="22" spans="1:20" s="68" customFormat="1" x14ac:dyDescent="0.2">
      <c r="A22" s="69" t="s">
        <v>17</v>
      </c>
      <c r="B22" s="35">
        <v>547</v>
      </c>
      <c r="C22" s="35">
        <v>867</v>
      </c>
      <c r="D22" s="35">
        <v>954</v>
      </c>
      <c r="E22" s="35">
        <v>698</v>
      </c>
      <c r="F22" s="35">
        <v>91</v>
      </c>
      <c r="G22" s="35">
        <v>454</v>
      </c>
      <c r="H22" s="35">
        <v>460</v>
      </c>
      <c r="I22" s="35">
        <v>561</v>
      </c>
      <c r="J22" s="35">
        <v>571</v>
      </c>
      <c r="K22" s="35">
        <v>413</v>
      </c>
      <c r="L22" s="35">
        <v>261</v>
      </c>
      <c r="M22" s="35">
        <v>238</v>
      </c>
      <c r="N22" s="35">
        <v>181</v>
      </c>
      <c r="O22" s="35">
        <v>365</v>
      </c>
      <c r="P22" s="35">
        <v>372</v>
      </c>
      <c r="Q22" s="10"/>
      <c r="R22" s="35">
        <v>376</v>
      </c>
      <c r="S22" s="35">
        <v>379</v>
      </c>
      <c r="T22" s="35">
        <v>380</v>
      </c>
    </row>
    <row r="23" spans="1:20" s="68" customFormat="1" x14ac:dyDescent="0.2">
      <c r="A23" s="69" t="s">
        <v>57</v>
      </c>
      <c r="B23" s="35">
        <v>145</v>
      </c>
      <c r="C23" s="35">
        <v>137</v>
      </c>
      <c r="D23" s="35">
        <v>134</v>
      </c>
      <c r="E23" s="35">
        <v>135</v>
      </c>
      <c r="F23" s="35">
        <v>135</v>
      </c>
      <c r="G23" s="35">
        <v>138</v>
      </c>
      <c r="H23" s="35">
        <v>160</v>
      </c>
      <c r="I23" s="35">
        <v>160</v>
      </c>
      <c r="J23" s="35">
        <v>175</v>
      </c>
      <c r="K23" s="35">
        <v>169</v>
      </c>
      <c r="L23" s="35">
        <v>164</v>
      </c>
      <c r="M23" s="35">
        <v>159</v>
      </c>
      <c r="N23" s="35">
        <v>148</v>
      </c>
      <c r="O23" s="35">
        <v>146</v>
      </c>
      <c r="P23" s="35">
        <v>148</v>
      </c>
      <c r="Q23" s="10"/>
      <c r="R23" s="35">
        <v>148</v>
      </c>
      <c r="S23" s="35">
        <v>148</v>
      </c>
      <c r="T23" s="35">
        <v>147</v>
      </c>
    </row>
    <row r="24" spans="1:20" x14ac:dyDescent="0.2">
      <c r="A24" s="69" t="s">
        <v>81</v>
      </c>
      <c r="B24" s="35">
        <v>410</v>
      </c>
      <c r="C24" s="35">
        <v>295</v>
      </c>
      <c r="D24" s="35">
        <v>231</v>
      </c>
      <c r="E24" s="35">
        <v>187</v>
      </c>
      <c r="F24" s="35">
        <v>201</v>
      </c>
      <c r="G24" s="35">
        <v>200</v>
      </c>
      <c r="H24" s="35">
        <v>171</v>
      </c>
      <c r="I24" s="35">
        <v>145</v>
      </c>
      <c r="J24" s="35">
        <v>211</v>
      </c>
      <c r="K24" s="35">
        <v>229</v>
      </c>
      <c r="L24" s="35">
        <v>304</v>
      </c>
      <c r="M24" s="35">
        <v>277</v>
      </c>
      <c r="N24" s="35">
        <v>199</v>
      </c>
      <c r="O24" s="35">
        <v>182</v>
      </c>
      <c r="P24" s="35">
        <v>161</v>
      </c>
      <c r="Q24" s="10"/>
      <c r="R24" s="35">
        <v>157</v>
      </c>
      <c r="S24" s="35">
        <v>165</v>
      </c>
      <c r="T24" s="35">
        <v>160</v>
      </c>
    </row>
    <row r="25" spans="1:20" x14ac:dyDescent="0.2">
      <c r="A25" s="6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10"/>
      <c r="R25" s="35"/>
      <c r="S25" s="35"/>
      <c r="T25" s="35"/>
    </row>
    <row r="26" spans="1:20" x14ac:dyDescent="0.2">
      <c r="A26" s="64" t="s">
        <v>55</v>
      </c>
      <c r="B26" s="36">
        <v>781</v>
      </c>
      <c r="C26" s="36">
        <v>1102</v>
      </c>
      <c r="D26" s="36">
        <v>719</v>
      </c>
      <c r="E26" s="36">
        <v>1030</v>
      </c>
      <c r="F26" s="36">
        <v>1032</v>
      </c>
      <c r="G26" s="36">
        <v>689</v>
      </c>
      <c r="H26" s="36">
        <v>581</v>
      </c>
      <c r="I26" s="36">
        <v>393</v>
      </c>
      <c r="J26" s="36">
        <v>314</v>
      </c>
      <c r="K26" s="36">
        <v>268</v>
      </c>
      <c r="L26" s="36">
        <v>448</v>
      </c>
      <c r="M26" s="36">
        <v>251</v>
      </c>
      <c r="N26" s="36">
        <v>336</v>
      </c>
      <c r="O26" s="36">
        <v>348</v>
      </c>
      <c r="P26" s="36">
        <v>370</v>
      </c>
      <c r="Q26" s="10"/>
      <c r="R26" s="36">
        <v>378</v>
      </c>
      <c r="S26" s="36">
        <v>423</v>
      </c>
      <c r="T26" s="36">
        <v>408</v>
      </c>
    </row>
    <row r="27" spans="1:20" s="74" customFormat="1" x14ac:dyDescent="0.2">
      <c r="A27" s="69" t="s">
        <v>17</v>
      </c>
      <c r="B27" s="35">
        <v>339</v>
      </c>
      <c r="C27" s="35">
        <v>628</v>
      </c>
      <c r="D27" s="35">
        <v>351</v>
      </c>
      <c r="E27" s="35">
        <v>674</v>
      </c>
      <c r="F27" s="35">
        <v>716</v>
      </c>
      <c r="G27" s="35">
        <v>416</v>
      </c>
      <c r="H27" s="35">
        <v>330</v>
      </c>
      <c r="I27" s="35">
        <v>152</v>
      </c>
      <c r="J27" s="35">
        <v>33</v>
      </c>
      <c r="K27" s="35">
        <v>13</v>
      </c>
      <c r="L27" s="35">
        <v>194</v>
      </c>
      <c r="M27" s="35">
        <v>5</v>
      </c>
      <c r="N27" s="35">
        <v>66</v>
      </c>
      <c r="O27" s="35">
        <v>85</v>
      </c>
      <c r="P27" s="35">
        <v>53</v>
      </c>
      <c r="Q27" s="2"/>
      <c r="R27" s="35">
        <v>47</v>
      </c>
      <c r="S27" s="35">
        <v>39</v>
      </c>
      <c r="T27" s="35">
        <v>38</v>
      </c>
    </row>
    <row r="28" spans="1:20" s="75" customFormat="1" x14ac:dyDescent="0.2">
      <c r="A28" s="67" t="s">
        <v>129</v>
      </c>
      <c r="B28" s="35">
        <v>442</v>
      </c>
      <c r="C28" s="35">
        <v>474</v>
      </c>
      <c r="D28" s="35">
        <v>368</v>
      </c>
      <c r="E28" s="35">
        <v>356</v>
      </c>
      <c r="F28" s="35">
        <v>316</v>
      </c>
      <c r="G28" s="35">
        <v>273</v>
      </c>
      <c r="H28" s="35">
        <v>251</v>
      </c>
      <c r="I28" s="35">
        <v>241</v>
      </c>
      <c r="J28" s="35">
        <v>281</v>
      </c>
      <c r="K28" s="35">
        <v>255</v>
      </c>
      <c r="L28" s="35">
        <v>231</v>
      </c>
      <c r="M28" s="35">
        <v>246</v>
      </c>
      <c r="N28" s="35">
        <v>270</v>
      </c>
      <c r="O28" s="35">
        <v>263</v>
      </c>
      <c r="P28" s="35">
        <v>317</v>
      </c>
      <c r="Q28" s="10"/>
      <c r="R28" s="35">
        <v>331</v>
      </c>
      <c r="S28" s="35">
        <v>384</v>
      </c>
      <c r="T28" s="35">
        <v>370</v>
      </c>
    </row>
    <row r="29" spans="1:20" s="75" customFormat="1" x14ac:dyDescent="0.2">
      <c r="A29" s="67" t="s">
        <v>122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23</v>
      </c>
      <c r="M29" s="35">
        <v>0</v>
      </c>
      <c r="N29" s="35">
        <v>0</v>
      </c>
      <c r="O29" s="35">
        <v>0</v>
      </c>
      <c r="P29" s="35">
        <v>0</v>
      </c>
      <c r="Q29" s="2"/>
      <c r="R29" s="35">
        <v>0</v>
      </c>
      <c r="S29" s="35">
        <v>0</v>
      </c>
      <c r="T29" s="35">
        <v>0</v>
      </c>
    </row>
    <row r="30" spans="1:20" s="75" customFormat="1" x14ac:dyDescent="0.2">
      <c r="A30" s="7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0"/>
      <c r="R30" s="37"/>
      <c r="S30" s="37"/>
      <c r="T30" s="37"/>
    </row>
    <row r="31" spans="1:20" s="75" customFormat="1" x14ac:dyDescent="0.2">
      <c r="A31" s="6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"/>
      <c r="R31" s="36"/>
      <c r="S31" s="36"/>
      <c r="T31" s="36"/>
    </row>
    <row r="32" spans="1:20" x14ac:dyDescent="0.2">
      <c r="A32" s="64" t="s">
        <v>128</v>
      </c>
      <c r="B32" s="36">
        <v>4061</v>
      </c>
      <c r="C32" s="36">
        <v>3701</v>
      </c>
      <c r="D32" s="36">
        <v>3500</v>
      </c>
      <c r="E32" s="36">
        <v>3641</v>
      </c>
      <c r="F32" s="36">
        <v>3649</v>
      </c>
      <c r="G32" s="36">
        <v>3490</v>
      </c>
      <c r="H32" s="36">
        <v>3088</v>
      </c>
      <c r="I32" s="36">
        <v>2726</v>
      </c>
      <c r="J32" s="36">
        <v>2767</v>
      </c>
      <c r="K32" s="36">
        <v>2456</v>
      </c>
      <c r="L32" s="36">
        <v>2630</v>
      </c>
      <c r="M32" s="36">
        <v>2684</v>
      </c>
      <c r="N32" s="36">
        <v>2823</v>
      </c>
      <c r="O32" s="36">
        <v>2787</v>
      </c>
      <c r="P32" s="36">
        <v>2567</v>
      </c>
      <c r="R32" s="36">
        <v>2662</v>
      </c>
      <c r="S32" s="36">
        <v>2843</v>
      </c>
      <c r="T32" s="36">
        <v>2971</v>
      </c>
    </row>
    <row r="33" spans="1:20" s="75" customFormat="1" x14ac:dyDescent="0.2">
      <c r="A33" s="64" t="s">
        <v>172</v>
      </c>
      <c r="B33" s="36">
        <v>45</v>
      </c>
      <c r="C33" s="36">
        <v>1018</v>
      </c>
      <c r="D33" s="36">
        <v>984</v>
      </c>
      <c r="E33" s="36">
        <v>799</v>
      </c>
      <c r="F33" s="36">
        <v>636</v>
      </c>
      <c r="G33" s="36">
        <v>679</v>
      </c>
      <c r="H33" s="36">
        <v>619</v>
      </c>
      <c r="I33" s="36">
        <v>501</v>
      </c>
      <c r="J33" s="36">
        <v>442</v>
      </c>
      <c r="K33" s="36">
        <v>290</v>
      </c>
      <c r="L33" s="36">
        <v>147</v>
      </c>
      <c r="M33" s="36">
        <v>-63</v>
      </c>
      <c r="N33" s="36">
        <v>48</v>
      </c>
      <c r="O33" s="36">
        <v>75</v>
      </c>
      <c r="P33" s="36">
        <v>67</v>
      </c>
      <c r="Q33" s="7"/>
      <c r="R33" s="36">
        <v>56</v>
      </c>
      <c r="S33" s="36">
        <v>1</v>
      </c>
      <c r="T33" s="36">
        <v>59</v>
      </c>
    </row>
    <row r="34" spans="1:20" s="75" customFormat="1" x14ac:dyDescent="0.2">
      <c r="A34" s="64" t="s">
        <v>40</v>
      </c>
      <c r="B34" s="36">
        <v>848</v>
      </c>
      <c r="C34" s="36">
        <v>770</v>
      </c>
      <c r="D34" s="36">
        <v>559</v>
      </c>
      <c r="E34" s="36">
        <v>718</v>
      </c>
      <c r="F34" s="36">
        <v>718</v>
      </c>
      <c r="G34" s="36">
        <v>624</v>
      </c>
      <c r="H34" s="36">
        <v>460</v>
      </c>
      <c r="I34" s="36">
        <v>408</v>
      </c>
      <c r="J34" s="36">
        <v>525</v>
      </c>
      <c r="K34" s="36">
        <v>428</v>
      </c>
      <c r="L34" s="36">
        <v>490</v>
      </c>
      <c r="M34" s="36">
        <v>603</v>
      </c>
      <c r="N34" s="36">
        <v>744</v>
      </c>
      <c r="O34" s="36">
        <v>655</v>
      </c>
      <c r="P34" s="36">
        <v>616</v>
      </c>
      <c r="Q34" s="2"/>
      <c r="R34" s="36">
        <v>737</v>
      </c>
      <c r="S34" s="36">
        <v>876</v>
      </c>
      <c r="T34" s="36">
        <v>1032</v>
      </c>
    </row>
    <row r="35" spans="1:20" s="75" customFormat="1" x14ac:dyDescent="0.2">
      <c r="A35" s="7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"/>
      <c r="R35" s="37"/>
      <c r="S35" s="37"/>
      <c r="T35" s="37"/>
    </row>
    <row r="36" spans="1:20" s="75" customFormat="1" x14ac:dyDescent="0.2">
      <c r="A36" s="63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2"/>
      <c r="R36" s="38"/>
      <c r="S36" s="38"/>
      <c r="T36" s="38"/>
    </row>
    <row r="37" spans="1:20" x14ac:dyDescent="0.2">
      <c r="A37" s="23" t="s">
        <v>174</v>
      </c>
      <c r="Q37" s="28"/>
    </row>
    <row r="38" spans="1:20" x14ac:dyDescent="0.2">
      <c r="A38" s="63"/>
    </row>
    <row r="39" spans="1:20" x14ac:dyDescent="0.2">
      <c r="A39" s="63"/>
    </row>
    <row r="40" spans="1:20" x14ac:dyDescent="0.2">
      <c r="A40" s="63"/>
    </row>
    <row r="41" spans="1:20" x14ac:dyDescent="0.2">
      <c r="A41" s="63"/>
    </row>
    <row r="42" spans="1:20" x14ac:dyDescent="0.2">
      <c r="A42" s="63"/>
    </row>
    <row r="43" spans="1:20" x14ac:dyDescent="0.2">
      <c r="A43" s="63"/>
    </row>
    <row r="44" spans="1:20" x14ac:dyDescent="0.2">
      <c r="A44" s="63"/>
    </row>
    <row r="45" spans="1:20" x14ac:dyDescent="0.2">
      <c r="A45" s="63"/>
    </row>
    <row r="46" spans="1:20" x14ac:dyDescent="0.2">
      <c r="A46" s="63"/>
    </row>
    <row r="47" spans="1:20" x14ac:dyDescent="0.2">
      <c r="A47" s="63"/>
    </row>
    <row r="48" spans="1:20" x14ac:dyDescent="0.2">
      <c r="A48" s="63"/>
    </row>
    <row r="49" spans="1:1" x14ac:dyDescent="0.2">
      <c r="A49" s="63"/>
    </row>
    <row r="50" spans="1:1" x14ac:dyDescent="0.2">
      <c r="A50" s="63"/>
    </row>
    <row r="51" spans="1:1" x14ac:dyDescent="0.2">
      <c r="A51" s="63"/>
    </row>
    <row r="52" spans="1:1" x14ac:dyDescent="0.2">
      <c r="A52" s="63"/>
    </row>
    <row r="53" spans="1:1" x14ac:dyDescent="0.2">
      <c r="A53" s="63"/>
    </row>
    <row r="54" spans="1:1" x14ac:dyDescent="0.2">
      <c r="A54" s="63"/>
    </row>
    <row r="55" spans="1:1" x14ac:dyDescent="0.2">
      <c r="A55" s="63"/>
    </row>
    <row r="56" spans="1:1" x14ac:dyDescent="0.2">
      <c r="A56" s="63"/>
    </row>
    <row r="57" spans="1:1" x14ac:dyDescent="0.2">
      <c r="A57" s="63"/>
    </row>
    <row r="58" spans="1:1" x14ac:dyDescent="0.2">
      <c r="A58" s="63"/>
    </row>
    <row r="59" spans="1:1" x14ac:dyDescent="0.2">
      <c r="A59" s="63"/>
    </row>
    <row r="60" spans="1:1" x14ac:dyDescent="0.2">
      <c r="A60" s="63"/>
    </row>
    <row r="61" spans="1:1" x14ac:dyDescent="0.2">
      <c r="A61" s="63"/>
    </row>
    <row r="62" spans="1:1" x14ac:dyDescent="0.2">
      <c r="A62" s="63"/>
    </row>
    <row r="63" spans="1:1" x14ac:dyDescent="0.2">
      <c r="A63" s="63"/>
    </row>
    <row r="64" spans="1:1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showGridLines="0" workbookViewId="0">
      <selection activeCell="B30" sqref="B30"/>
    </sheetView>
  </sheetViews>
  <sheetFormatPr defaultColWidth="9.140625" defaultRowHeight="12.75" x14ac:dyDescent="0.2"/>
  <cols>
    <col min="1" max="1" width="9.140625" style="3" customWidth="1"/>
    <col min="2" max="2" width="122.28515625" style="3" bestFit="1" customWidth="1"/>
    <col min="3" max="16384" width="9.140625" style="3"/>
  </cols>
  <sheetData>
    <row r="2" spans="2:2" x14ac:dyDescent="0.2">
      <c r="B2" s="54" t="s">
        <v>140</v>
      </c>
    </row>
    <row r="4" spans="2:2" x14ac:dyDescent="0.2">
      <c r="B4" s="54" t="s">
        <v>137</v>
      </c>
    </row>
    <row r="5" spans="2:2" x14ac:dyDescent="0.2">
      <c r="B5" s="55" t="s">
        <v>139</v>
      </c>
    </row>
    <row r="6" spans="2:2" x14ac:dyDescent="0.2">
      <c r="B6" s="3" t="s">
        <v>148</v>
      </c>
    </row>
    <row r="7" spans="2:2" x14ac:dyDescent="0.2">
      <c r="B7" s="55" t="s">
        <v>149</v>
      </c>
    </row>
    <row r="8" spans="2:2" x14ac:dyDescent="0.2">
      <c r="B8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Stainless &amp; Electrical Steel</vt:lpstr>
      <vt:lpstr>Services &amp; Solutions</vt:lpstr>
      <vt:lpstr>Alloys &amp; Specialties</vt:lpstr>
      <vt:lpstr>Adjustment</vt:lpstr>
      <vt:lpstr>P&amp;L</vt:lpstr>
      <vt:lpstr>CashFlow</vt:lpstr>
      <vt:lpstr>Balance Sheet</vt:lpstr>
      <vt:lpstr>Definition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Jean francois</dc:creator>
  <cp:lastModifiedBy>Jean-Francois Hugo</cp:lastModifiedBy>
  <cp:lastPrinted>2018-04-20T09:41:47Z</cp:lastPrinted>
  <dcterms:created xsi:type="dcterms:W3CDTF">2015-05-05T09:16:03Z</dcterms:created>
  <dcterms:modified xsi:type="dcterms:W3CDTF">2021-11-08T15:30:43Z</dcterms:modified>
</cp:coreProperties>
</file>